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07 пробирки Матвеев\березка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нмцк!$A$1:$P$8</definedName>
  </definedNames>
  <calcPr calcId="162913"/>
</workbook>
</file>

<file path=xl/calcChain.xml><?xml version="1.0" encoding="utf-8"?>
<calcChain xmlns="http://schemas.openxmlformats.org/spreadsheetml/2006/main">
  <c r="C10" i="10" l="1"/>
  <c r="H7" i="10" l="1"/>
  <c r="I7" i="10" s="1"/>
  <c r="J7" i="10" l="1"/>
  <c r="M7" i="10" s="1"/>
  <c r="N7" i="10" s="1"/>
  <c r="O7" i="10" s="1"/>
  <c r="P7" i="10" s="1"/>
  <c r="K7" i="10"/>
  <c r="L7" i="10" s="1"/>
  <c r="P8" i="10" l="1"/>
</calcChain>
</file>

<file path=xl/sharedStrings.xml><?xml version="1.0" encoding="utf-8"?>
<sst xmlns="http://schemas.openxmlformats.org/spreadsheetml/2006/main" count="31" uniqueCount="26">
  <si>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</si>
  <si>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</si>
  <si>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</si>
  <si>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</si>
  <si>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</si>
  <si>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</si>
  <si>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</si>
  <si>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</si>
  <si>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</si>
  <si>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</si>
  <si>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</si>
  <si>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</si>
  <si>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</si>
  <si>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</si>
  <si>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</si>
  <si>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</si>
  <si>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</si>
  <si>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</si>
  <si>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</si>
  <si>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</si>
  <si>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</si>
  <si>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</si>
  <si>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</si>
  <si>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упак</t>
  </si>
  <si>
    <t>Пробирка вакуумная для взятия образцов крови ИВД, без добавок</t>
  </si>
  <si>
    <t>С учетом выделенного финансирования, определить сумму цен единиц Товара по  минимальной цене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</si>
</sst>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19" fillId="0" borderId="0" applyFont="0" applyFill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4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0" fillId="0" borderId="0" xfId="0" applyNumberFormat="1" applyFont="1" applyAlignment="1">
      <alignment horizontal="left" vertical="top"/>
    </xf>
    <xf numFmtId="0" fontId="22" fillId="0" borderId="0" xfId="0" applyFont="1"/>
    <xf numFmtId="2" fontId="0" fillId="0" borderId="0" xfId="0" applyNumberFormat="1"/>
    <xf numFmtId="2" fontId="20" fillId="0" borderId="0" xfId="0" applyNumberFormat="1" applyFont="1"/>
    <xf numFmtId="43" fontId="21" fillId="0" borderId="7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21" fillId="0" borderId="16" xfId="0" applyNumberFormat="1" applyFont="1" applyFill="1" applyBorder="1" applyAlignment="1">
      <alignment horizontal="center" vertical="center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24" fillId="0" borderId="7" xfId="0" applyFont="1" applyBorder="1" applyAlignment="1">
      <alignment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85" zoomScaleNormal="85" zoomScaleSheetLayoutView="70" workbookViewId="0">
      <selection activeCell="C11" sqref="C11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3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4" customHeight="1" thickBot="1" x14ac:dyDescent="0.3">
      <c r="A2" s="50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</row>
    <row r="3" spans="1:16" ht="38.25" customHeight="1" x14ac:dyDescent="0.25">
      <c r="A3" s="54" t="s">
        <v>0</v>
      </c>
      <c r="B3" s="57" t="s">
        <v>1</v>
      </c>
      <c r="C3" s="60" t="s">
        <v>2</v>
      </c>
      <c r="D3" s="63" t="s">
        <v>3</v>
      </c>
      <c r="E3" s="66"/>
      <c r="F3" s="67"/>
      <c r="G3" s="15"/>
      <c r="H3" s="15"/>
      <c r="I3" s="68" t="s">
        <v>4</v>
      </c>
      <c r="J3" s="68"/>
      <c r="K3" s="69"/>
      <c r="L3" s="70"/>
      <c r="M3" s="71" t="s">
        <v>5</v>
      </c>
      <c r="N3" s="72"/>
      <c r="O3" s="72"/>
      <c r="P3" s="73"/>
    </row>
    <row r="4" spans="1:16" ht="38.25" customHeight="1" x14ac:dyDescent="0.25">
      <c r="A4" s="55"/>
      <c r="B4" s="58"/>
      <c r="C4" s="61"/>
      <c r="D4" s="64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6"/>
      <c r="B5" s="59"/>
      <c r="C5" s="62"/>
      <c r="D5" s="65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5" t="s">
        <v>11</v>
      </c>
    </row>
    <row r="6" spans="1:16" ht="14.25" customHeight="1" x14ac:dyDescent="0.25">
      <c r="A6" s="8">
        <v>1</v>
      </c>
      <c r="B6" s="20">
        <v>2</v>
      </c>
      <c r="C6" s="41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27">
        <v>16</v>
      </c>
    </row>
    <row r="7" spans="1:16" ht="14.25" customHeight="1" x14ac:dyDescent="0.25">
      <c r="A7" s="42">
        <v>1</v>
      </c>
      <c r="B7" s="45" t="s">
        <v>24</v>
      </c>
      <c r="C7" s="46" t="s">
        <v>23</v>
      </c>
      <c r="D7" s="47">
        <v>5</v>
      </c>
      <c r="E7" s="43">
        <v>2620</v>
      </c>
      <c r="F7" s="40">
        <v>2698</v>
      </c>
      <c r="G7" s="40">
        <v>2850</v>
      </c>
      <c r="H7" s="18">
        <f t="shared" ref="H7" si="0">(E7+F7+G7)/3</f>
        <v>2722.6666666666665</v>
      </c>
      <c r="I7" s="24">
        <f t="shared" ref="I7" si="1">H7</f>
        <v>2722.6666666666665</v>
      </c>
      <c r="J7" s="7">
        <f t="shared" ref="J7" si="2">I7*D7</f>
        <v>13613.333333333332</v>
      </c>
      <c r="K7" s="25">
        <f t="shared" ref="K7" si="3">SQRT(((SUM((POWER(E7-I7,2)),(POWER(F7-I7,2)),(POWER(G7-I7,2))))/(3-1)))</f>
        <v>116.96723187856217</v>
      </c>
      <c r="L7" s="25">
        <f t="shared" ref="L7" si="4">K7/I7*100</f>
        <v>4.2960540601822546</v>
      </c>
      <c r="M7" s="26">
        <f t="shared" ref="M7" si="5">J7</f>
        <v>13613.333333333332</v>
      </c>
      <c r="N7" s="26">
        <f t="shared" ref="N7" si="6">M7/D7</f>
        <v>2722.6666666666665</v>
      </c>
      <c r="O7" s="26">
        <f t="shared" ref="O7" si="7">ROUNDDOWN(N7,2)</f>
        <v>2722.66</v>
      </c>
      <c r="P7" s="26">
        <f t="shared" ref="P7" si="8">O7*D7</f>
        <v>13613.3</v>
      </c>
    </row>
    <row r="8" spans="1:16" x14ac:dyDescent="0.25">
      <c r="A8" s="48" t="s">
        <v>16</v>
      </c>
      <c r="B8" s="49"/>
      <c r="C8" s="44"/>
      <c r="D8" s="44"/>
      <c r="E8" s="30"/>
      <c r="F8" s="31"/>
      <c r="G8" s="32"/>
      <c r="H8" s="32"/>
      <c r="I8" s="33" t="s">
        <v>12</v>
      </c>
      <c r="J8" s="33"/>
      <c r="K8" s="33" t="s">
        <v>12</v>
      </c>
      <c r="L8" s="33" t="s">
        <v>12</v>
      </c>
      <c r="M8" s="33" t="s">
        <v>12</v>
      </c>
      <c r="N8" s="33" t="s">
        <v>12</v>
      </c>
      <c r="O8" s="33" t="s">
        <v>12</v>
      </c>
      <c r="P8" s="34">
        <f>SUM(P7:P7)</f>
        <v>13613.3</v>
      </c>
    </row>
    <row r="9" spans="1:16" x14ac:dyDescent="0.25">
      <c r="D9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14.45" customHeight="1" x14ac:dyDescent="0.25">
      <c r="B10" s="37" t="s">
        <v>18</v>
      </c>
      <c r="C10" s="39">
        <f>D7*E7</f>
        <v>13100</v>
      </c>
      <c r="E10" s="36" t="s">
        <v>25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15" x14ac:dyDescent="0.25">
      <c r="B11"/>
      <c r="D11"/>
      <c r="E11" s="28"/>
      <c r="F11" s="28"/>
      <c r="G11" s="28"/>
      <c r="H11" s="29"/>
      <c r="I11" s="19"/>
    </row>
    <row r="12" spans="1:16" ht="15" x14ac:dyDescent="0.25">
      <c r="B12"/>
      <c r="D12"/>
      <c r="E12" s="28"/>
      <c r="F12" s="28"/>
      <c r="G12" s="28"/>
      <c r="H12" s="29"/>
      <c r="I12" s="19"/>
    </row>
    <row r="13" spans="1:16" ht="15" x14ac:dyDescent="0.25">
      <c r="B13"/>
      <c r="D13"/>
      <c r="E13"/>
      <c r="F13"/>
      <c r="G13"/>
      <c r="H13"/>
      <c r="I13" s="38"/>
    </row>
    <row r="14" spans="1:16" ht="15" x14ac:dyDescent="0.25">
      <c r="B14"/>
      <c r="D14"/>
      <c r="E14"/>
      <c r="F14"/>
      <c r="G14"/>
      <c r="H14"/>
      <c r="I14" s="38"/>
    </row>
    <row r="15" spans="1:16" ht="15" x14ac:dyDescent="0.25">
      <c r="B15"/>
      <c r="D15"/>
      <c r="E15"/>
      <c r="F15"/>
      <c r="G15"/>
      <c r="H15"/>
      <c r="I15" s="38"/>
    </row>
    <row r="16" spans="1:16" ht="15" x14ac:dyDescent="0.25">
      <c r="B16"/>
      <c r="D16"/>
      <c r="E16"/>
      <c r="F16"/>
      <c r="G16"/>
      <c r="H16"/>
      <c r="I16" s="38"/>
    </row>
    <row r="17" spans="2:9" ht="15" x14ac:dyDescent="0.25">
      <c r="B17"/>
      <c r="D17"/>
      <c r="E17"/>
      <c r="F17"/>
      <c r="G17"/>
      <c r="H17"/>
      <c r="I17" s="38"/>
    </row>
  </sheetData>
  <mergeCells count="10">
    <mergeCell ref="A8:B8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">
    <cfRule type="cellIs" dxfId="0" priority="22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2026-08-01T15:10:29Z</dcterms:modified>
</cp:coreProperties>
</file>