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олотовская Светлана\сметы\НОВЫЕ СМЕТЫ\7_Учебный корпус №5\1_Замена окон лестн. клетка\"/>
    </mc:Choice>
  </mc:AlternateContent>
  <bookViews>
    <workbookView xWindow="0" yWindow="0" windowWidth="28800" windowHeight="12435" tabRatio="889" activeTab="2"/>
  </bookViews>
  <sheets>
    <sheet name="ТЛ" sheetId="4" r:id="rId1"/>
    <sheet name="Огл" sheetId="5" r:id="rId2"/>
    <sheet name="ПЗ" sheetId="9" r:id="rId3"/>
    <sheet name="ССРСС №1" sheetId="27" r:id="rId4"/>
    <sheet name="ЛСР 02-01-01" sheetId="26" r:id="rId5"/>
    <sheet name="ВОР №1" sheetId="28" r:id="rId6"/>
    <sheet name="КА" sheetId="29" r:id="rId7"/>
    <sheet name="КП ИП Ионицэ" sheetId="30" r:id="rId8"/>
    <sheet name="КП ООО&quot;Стройэксперт&quot;" sheetId="31" r:id="rId9"/>
    <sheet name="КП ООО&quot;Форпост&quot;" sheetId="32" r:id="rId10"/>
    <sheet name="Тр.схемы" sheetId="24" r:id="rId11"/>
  </sheets>
  <definedNames>
    <definedName name="_xlnm.Print_Titles" localSheetId="5">'ВОР №1'!$11:$11</definedName>
    <definedName name="_xlnm.Print_Titles" localSheetId="6">КА!$19:$19</definedName>
    <definedName name="_xlnm.Print_Titles" localSheetId="4">'ЛСР 02-01-01'!$38:$38</definedName>
    <definedName name="_xlnm.Print_Titles" localSheetId="3">'ССРСС №1'!$22:$22</definedName>
    <definedName name="_xlnm.Print_Area" localSheetId="5">'ВОР №1'!$A$1:$F$46</definedName>
    <definedName name="_xlnm.Print_Area" localSheetId="6">КА!$A$1:$AA$35</definedName>
    <definedName name="_xlnm.Print_Area" localSheetId="4">'ЛСР 02-01-01'!$A$1:$P$340</definedName>
    <definedName name="_xlnm.Print_Area" localSheetId="3">'ССРСС №1'!$A$1:$H$45</definedName>
  </definedNames>
  <calcPr calcId="152511"/>
</workbook>
</file>

<file path=xl/calcChain.xml><?xml version="1.0" encoding="utf-8"?>
<calcChain xmlns="http://schemas.openxmlformats.org/spreadsheetml/2006/main">
  <c r="I31" i="9" l="1"/>
  <c r="I30" i="9"/>
  <c r="I29" i="9"/>
  <c r="I28" i="9"/>
  <c r="A13" i="28"/>
  <c r="D13" i="28"/>
  <c r="A16" i="28"/>
  <c r="D16" i="28"/>
  <c r="A17" i="28"/>
  <c r="A19" i="28"/>
  <c r="D19" i="28"/>
  <c r="A20" i="28"/>
  <c r="A21" i="28"/>
  <c r="A22" i="28"/>
  <c r="D22" i="28"/>
  <c r="A23" i="28"/>
  <c r="A24" i="28"/>
  <c r="D24" i="28"/>
  <c r="A25" i="28"/>
  <c r="A26" i="28"/>
  <c r="D26" i="28"/>
  <c r="A27" i="28"/>
  <c r="A28" i="28"/>
  <c r="A29" i="28"/>
  <c r="D29" i="28"/>
  <c r="A30" i="28"/>
  <c r="A32" i="28"/>
  <c r="A33" i="28"/>
  <c r="A34" i="28"/>
  <c r="A35" i="28"/>
  <c r="A36" i="28"/>
  <c r="A37" i="28"/>
  <c r="A39" i="28"/>
  <c r="I32" i="9" l="1"/>
</calcChain>
</file>

<file path=xl/sharedStrings.xml><?xml version="1.0" encoding="utf-8"?>
<sst xmlns="http://schemas.openxmlformats.org/spreadsheetml/2006/main" count="1767" uniqueCount="535">
  <si>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</si>
  <si>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</si>
  <si>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</si>
  <si>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 xml:space="preserve">Наименование редакции сметных нормативов  </t>
  </si>
  <si>
    <t/>
  </si>
  <si>
    <t xml:space="preserve">Реквизиты приказа  Минстроя России  об утверждении дополнений и изменений к сметным нормативам 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</si>
  <si>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</si>
  <si>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</si>
  <si>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</si>
  <si>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</si>
  <si>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Департамента строительства Томской области от 07.04.2026 № 6-п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</si>
  <si>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</si>
  <si>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</si>
  <si>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70. Томская область</t>
  </si>
  <si>
    <t xml:space="preserve">Наименование зоны субъекта Российской Федерации </t>
  </si>
  <si>
    <t>Томская область</t>
  </si>
  <si>
    <t>(наименование стройки)</t>
  </si>
  <si>
    <t>(наименование объекта капитального строительства)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</si>
  <si>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</si>
  <si>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</si>
  <si>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</si>
  <si>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</si>
  <si>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</si>
  <si>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</si>
  <si>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</si>
  <si>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</si>
  <si>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</si>
  <si>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</si>
  <si>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</si>
  <si>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</si>
  <si>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</si>
  <si>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</si>
  <si>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</si>
  <si>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</si>
  <si>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</si>
  <si>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</si>
  <si>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</si>
  <si>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</si>
  <si>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</si>
  <si>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</si>
  <si>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</si>
  <si>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</si>
  <si>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</si>
  <si>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</si>
  <si>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</si>
  <si>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</si>
  <si>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</si>
  <si>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</si>
  <si>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</si>
  <si>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</si>
  <si>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</si>
  <si>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</si>
  <si>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ОТ(ЗТ)</t>
  </si>
  <si>
    <t>чел.-ч</t>
  </si>
  <si>
    <t>2</t>
  </si>
  <si>
    <t>ЭМ</t>
  </si>
  <si>
    <t>ОТм(ЗТм)</t>
  </si>
  <si>
    <t>маш.-ч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</si>
  <si>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</si>
  <si>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</si>
  <si>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</si>
  <si>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</si>
  <si>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</si>
  <si>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</si>
  <si>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01.7.03.01-0001</t>
  </si>
  <si>
    <t>Вода</t>
  </si>
  <si>
    <t>м3</t>
  </si>
  <si>
    <t>01.7.03.04-0001</t>
  </si>
  <si>
    <t>Электроэнергия</t>
  </si>
  <si>
    <t>кВт-ч</t>
  </si>
  <si>
    <t>м2</t>
  </si>
  <si>
    <t>т</t>
  </si>
  <si>
    <t>01.7.15.06-0111</t>
  </si>
  <si>
    <t>Гвозди строительные</t>
  </si>
  <si>
    <t>Н</t>
  </si>
  <si>
    <t>Итого прямые затраты</t>
  </si>
  <si>
    <t>ФОТ</t>
  </si>
  <si>
    <t>%</t>
  </si>
  <si>
    <t>Всего по позиции</t>
  </si>
  <si>
    <t>3</t>
  </si>
  <si>
    <t>5</t>
  </si>
  <si>
    <t>кг</t>
  </si>
  <si>
    <t>6</t>
  </si>
  <si>
    <t>10 шт</t>
  </si>
  <si>
    <t>шт</t>
  </si>
  <si>
    <t>7</t>
  </si>
  <si>
    <t>8</t>
  </si>
  <si>
    <t>1-100-32</t>
  </si>
  <si>
    <t>Средний разряд работы 3,2</t>
  </si>
  <si>
    <t>9</t>
  </si>
  <si>
    <t>10</t>
  </si>
  <si>
    <t>11</t>
  </si>
  <si>
    <t>1-100-30</t>
  </si>
  <si>
    <t>Средний разряд работы 3,0</t>
  </si>
  <si>
    <t>13</t>
  </si>
  <si>
    <t>14</t>
  </si>
  <si>
    <t>15</t>
  </si>
  <si>
    <t>17</t>
  </si>
  <si>
    <t>П,Н</t>
  </si>
  <si>
    <t>18</t>
  </si>
  <si>
    <t>100 м2</t>
  </si>
  <si>
    <t>м</t>
  </si>
  <si>
    <t>19</t>
  </si>
  <si>
    <t>20</t>
  </si>
  <si>
    <t>21</t>
  </si>
  <si>
    <t>22</t>
  </si>
  <si>
    <t>23</t>
  </si>
  <si>
    <t>24</t>
  </si>
  <si>
    <t>25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</si>
  <si>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</si>
  <si>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</si>
  <si>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</si>
  <si>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</si>
  <si>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</si>
  <si>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</si>
  <si>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</si>
  <si>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</si>
  <si>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</si>
  <si>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</si>
  <si>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</si>
  <si>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</si>
  <si>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</si>
  <si>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</si>
  <si>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</si>
  <si>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</si>
  <si>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</si>
  <si>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</si>
  <si>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</si>
  <si>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 xml:space="preserve">          Затраты труда машинистов</t>
  </si>
  <si>
    <t>Итоги по смете:</t>
  </si>
  <si>
    <t>ВСЕГО по смете</t>
  </si>
  <si>
    <t>Составил:</t>
  </si>
  <si>
    <t>(Ю.Б. Скуридина)</t>
  </si>
  <si>
    <t>[должность, подпись (инициалы, фамилия)]</t>
  </si>
  <si>
    <t>Проверил:</t>
  </si>
  <si>
    <t>Е.А. Трофимова</t>
  </si>
  <si>
    <t>(Е.А. Трофимова)</t>
  </si>
  <si>
    <t>Наименование работ</t>
  </si>
  <si>
    <t>Ед.
изм.</t>
  </si>
  <si>
    <t>12</t>
  </si>
  <si>
    <t>16</t>
  </si>
  <si>
    <t>УТВЕРЖДАЮ:</t>
  </si>
  <si>
    <t xml:space="preserve">Приложение № 1 </t>
  </si>
  <si>
    <t>Утверждено приказом № 421 от 4 августа 2020 г. Минстроя РФ в редакции приказа № 30/пр от 23 января 2025 г.</t>
  </si>
  <si>
    <t xml:space="preserve">Уровень цен составления сметной документации </t>
  </si>
  <si>
    <t xml:space="preserve">Ценовая зона субъекта Российской Федерации </t>
  </si>
  <si>
    <t>Номер по порядку</t>
  </si>
  <si>
    <t>Код строительного ресурса</t>
  </si>
  <si>
    <t>Наименование ресурса, затрат в соответствии с проектной документацией</t>
  </si>
  <si>
    <t>Полное наименование ресурса, затрат в обосновывающем документе</t>
  </si>
  <si>
    <t>Единица измерения ресурса, затрат в соответствии с проектной документацией</t>
  </si>
  <si>
    <t>Единица измерения ресурса, затрат в обосновывающем документе</t>
  </si>
  <si>
    <t>Текущая отпускная цена за единицу измерения в обосновывающем документе с учетом НДС, рублей</t>
  </si>
  <si>
    <t>Текущая отпускная цена за единицу измерения в обосновывающем документе без учета НДС, рублей / Сметная цена строительного ресурса в базисном или текущем уровне цен, размещенная в ФГИС ЦС, применяемая при РИМ, рублей</t>
  </si>
  <si>
    <t>Месяц и год составления обосновывающего документа / Квартал (для сметных цен строительных ресурсов в текущем уровне цен и индексов по ГОСР, размещенных в ФГИС ЦС, применяемых при РИМ)</t>
  </si>
  <si>
    <t>Коэффициент пересчета в единицу измерения в соответствии с графой 5</t>
  </si>
  <si>
    <t>Текущая отпускная цена за единицу измерения без НДС, рублей в соответствии с графой 5 в уровне цен составления сметной документации</t>
  </si>
  <si>
    <t>Затраты на перевозку</t>
  </si>
  <si>
    <t>Заготовительно-складские расходы</t>
  </si>
  <si>
    <t>Дополнительные затраты, предусмотренные пунктами 88, 117, 119–121 Методики</t>
  </si>
  <si>
    <t>Сметная цена без учета НДС, рублей за единицу измерения в соответствии 
с графой 5</t>
  </si>
  <si>
    <t>Полное и (или) сокращенное (при наличии) наименования производителя (поставщика)</t>
  </si>
  <si>
    <t>Страна производителя оборудования, производственного и хозяйственного инвентаря</t>
  </si>
  <si>
    <t>КПП организации</t>
  </si>
  <si>
    <t>ИНН организации</t>
  </si>
  <si>
    <t>Гиперссылка на веб-сайт производителя (поставщика)</t>
  </si>
  <si>
    <t>Населенный пункт расположения склада производителя (поставщика)</t>
  </si>
  <si>
    <t>Статус организации - производитель (1) / поставщик (2)</t>
  </si>
  <si>
    <t xml:space="preserve">рублей за единицу измерения в соответствии с графой 5 без учета НДС </t>
  </si>
  <si>
    <t>рублей</t>
  </si>
  <si>
    <t>Наименование затрат</t>
  </si>
  <si>
    <t>2%</t>
  </si>
  <si>
    <t>г. Томск</t>
  </si>
  <si>
    <t>2.1</t>
  </si>
  <si>
    <t>2.2</t>
  </si>
  <si>
    <t>2.3</t>
  </si>
  <si>
    <t>10.1</t>
  </si>
  <si>
    <t>10.2</t>
  </si>
  <si>
    <t>10.3</t>
  </si>
  <si>
    <t>11.1</t>
  </si>
  <si>
    <t>11.2</t>
  </si>
  <si>
    <t>11.3</t>
  </si>
  <si>
    <t>(наименование должности)</t>
  </si>
  <si>
    <t>(подпись)</t>
  </si>
  <si>
    <t>(фамилия, имя, отчество (при наличии)</t>
  </si>
  <si>
    <t>(С.А. Гольцев)</t>
  </si>
  <si>
    <t>ФГБОУ ВО "Томский государственный архитектурно-строительный университет"</t>
  </si>
  <si>
    <t>(Заказчик)</t>
  </si>
  <si>
    <t>СМЕТНАЯ ДОКУМЕНТАЦИЯ</t>
  </si>
  <si>
    <t>ОГЛАВЛЕНИЕ</t>
  </si>
  <si>
    <t>по объекту:</t>
  </si>
  <si>
    <t>(наименование объекта)</t>
  </si>
  <si>
    <t>Пояснительная записка</t>
  </si>
  <si>
    <t>…………</t>
  </si>
  <si>
    <t>Сводный сметный расчёт в текущем уровне цен</t>
  </si>
  <si>
    <t>Томск-2026</t>
  </si>
  <si>
    <t>Конъюнктурный анализ к ЛСР 02-01-01</t>
  </si>
  <si>
    <t>ЛОКАЛЬНЫЙ СМЕТНЫЙ РАСЧЕТ (СМЕТА) № 02-01-01</t>
  </si>
  <si>
    <t>Раздел 1. Демонтажные работы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</si>
  <si>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</si>
  <si>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</si>
  <si>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</si>
  <si>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</si>
  <si>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999-9900</t>
  </si>
  <si>
    <t>Строительный мусор</t>
  </si>
  <si>
    <t>ГЭСН10-01-036-01</t>
  </si>
  <si>
    <t>100 м</t>
  </si>
  <si>
    <t>14.1.04.02-0011</t>
  </si>
  <si>
    <t>Клей, марка 88-Н</t>
  </si>
  <si>
    <t>11.3.03.13</t>
  </si>
  <si>
    <t>Уголок ПВХ</t>
  </si>
  <si>
    <t>п.м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</si>
  <si>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</si>
  <si>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</si>
  <si>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</si>
  <si>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</si>
  <si>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1-100-33</t>
  </si>
  <si>
    <t>Средний разряд работы 3,3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</si>
  <si>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</si>
  <si>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</si>
  <si>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</si>
  <si>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</si>
  <si>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100 шт</t>
  </si>
  <si>
    <t>Итоги по разделу 1 Демонтажные работы :</t>
  </si>
  <si>
    <t>Всего по разделу 1 Демонтажные работы</t>
  </si>
  <si>
    <t>1т груза</t>
  </si>
  <si>
    <t>49-1</t>
  </si>
  <si>
    <t>Погрузка в автотранспортное средство: мусор строительный с погрузкой экскаваторами емкостью ковша до 0,5 м3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</si>
  <si>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</si>
  <si>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</si>
  <si>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</si>
  <si>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материалы</t>
  </si>
  <si>
    <t xml:space="preserve">          Перевозка</t>
  </si>
  <si>
    <t>91.06.06-046</t>
  </si>
  <si>
    <t>Подъемники одномачтовые, грузоподъемность до 500 кг, высота подъема 25 м</t>
  </si>
  <si>
    <t>14.4.01.02</t>
  </si>
  <si>
    <t>01.7.14.01-0002</t>
  </si>
  <si>
    <t>Герметик пенополиуретановый (пена монтажная) универсальный, объем 1000 мл</t>
  </si>
  <si>
    <t>11.3.03.15-0021</t>
  </si>
  <si>
    <t>Клинья пластиковые монтажные</t>
  </si>
  <si>
    <t>ГЭСН15-01-050-04</t>
  </si>
  <si>
    <t>Облицовка оконных и дверных откосов декоративным бумажно-слоистым пластиком или листами из синтетических материалов на клее</t>
  </si>
  <si>
    <t>1-100-35</t>
  </si>
  <si>
    <t>Средний разряд работы 3,5</t>
  </si>
  <si>
    <t>91.06.05-013</t>
  </si>
  <si>
    <t>Автопогрузчики вилочные, грузоподъемность 2 т</t>
  </si>
  <si>
    <t>01.7.20.08-0051</t>
  </si>
  <si>
    <t>Ветошь хлопчатобумажная цветная</t>
  </si>
  <si>
    <t>14.1.02.03-0002</t>
  </si>
  <si>
    <t>Клей, марка ПВА</t>
  </si>
  <si>
    <t>14.4.01.02-0012</t>
  </si>
  <si>
    <t>Грунтовка укрепляющая, глубокого проникновения, быстросохнущая, паропроницаемая</t>
  </si>
  <si>
    <t>11.2.11.01</t>
  </si>
  <si>
    <t>Листы облицовочные декоративные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</si>
  <si>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</si>
  <si>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</si>
  <si>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</si>
  <si>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</si>
  <si>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ФСБЦ-11.3.03.05-0011</t>
  </si>
  <si>
    <t>Сэндвич-панель для откосов, сердцевина из пенополистирола, облицовка с двух сторон листами из ПВХ, цвет белый, толщина 10 мм</t>
  </si>
  <si>
    <t>ГЭСН10-01-035-03</t>
  </si>
  <si>
    <t>Установка подоконных досок из ПВХ: в каменных стенах толщиной свыше 0,51 м</t>
  </si>
  <si>
    <t>11.3.03.01</t>
  </si>
  <si>
    <t>Доски подоконные ПВХ</t>
  </si>
  <si>
    <t>11.3.03.14-1000</t>
  </si>
  <si>
    <t>Заглушки торцевые двусторонние к подоконной доске из ПВХ, цвет белый, размеры 40х480 мм</t>
  </si>
  <si>
    <t>ФСБЦ-11.3.03.14-1000</t>
  </si>
  <si>
    <t>Установка уголков ПВХ на клее</t>
  </si>
  <si>
    <t>10 м</t>
  </si>
  <si>
    <t>л</t>
  </si>
  <si>
    <t>Грунтовка</t>
  </si>
  <si>
    <t>ФСБЦ-04.3.02.05-0004</t>
  </si>
  <si>
    <t>Смеси сухие гипсовые штукатурные быстротвердеющие, класс В3,5 (М50), ручное нанесение
(расход: 8,5 кг/м2, толщина слоя 10 мм)</t>
  </si>
  <si>
    <t>01.7.06.02-0001</t>
  </si>
  <si>
    <t>Ленты гидроизоляционные, паропроницаемые бутилкаучуковые, из нетканого материала мембранного типа, с липким покрытием по краям с внутренней стороны и антиадгезионным покрытием, цвет бежевый, ширина 80 мм</t>
  </si>
  <si>
    <t>01.7.06.11-0001</t>
  </si>
  <si>
    <t>Ленты предварительно сжатые уплотнительные саморасширяющиеся на основе пенополиуретана, с липким слоем с одной стороны, ширина 10 мм, толщина в сжатом состоянии 4 мм, толщина в расширенном состоянии 20 мм</t>
  </si>
  <si>
    <t>01.7.15.07-0005</t>
  </si>
  <si>
    <t>Дюбели стальные рамные монтажные, диаметр 10 мм, длина 130 (132) мм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</si>
  <si>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</si>
  <si>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</si>
  <si>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</si>
  <si>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накладные расходы</t>
  </si>
  <si>
    <t xml:space="preserve">                    сметная прибыль</t>
  </si>
  <si>
    <t>Инженер ОТиКР</t>
  </si>
  <si>
    <t xml:space="preserve">ПОЯСНИТЕЛЬНАЯ ЗАПИСКА </t>
  </si>
  <si>
    <t xml:space="preserve">к сметной документации </t>
  </si>
  <si>
    <t>Сметная документация разработана для организации закупочных процедур.</t>
  </si>
  <si>
    <t xml:space="preserve">Заказчик работ : </t>
  </si>
  <si>
    <t>Вид работ:</t>
  </si>
  <si>
    <t>Местоположение объекта:</t>
  </si>
  <si>
    <r>
      <rPr>
        <b/>
        <sz val="10"/>
        <color indexed="8"/>
        <rFont val="Arial"/>
        <family val="2"/>
        <charset val="204"/>
      </rPr>
      <t>Исходными данными</t>
    </r>
    <r>
      <rPr>
        <sz val="10"/>
        <color indexed="8"/>
        <rFont val="Arial"/>
        <family val="2"/>
        <charset val="204"/>
      </rPr>
      <t xml:space="preserve"> для расчёта сметной стоимости явились:</t>
    </r>
  </si>
  <si>
    <r>
      <rPr>
        <b/>
        <sz val="10"/>
        <color rgb="FF000000"/>
        <rFont val="Arial"/>
        <family val="2"/>
        <charset val="204"/>
      </rPr>
      <t>Расчёты</t>
    </r>
    <r>
      <rPr>
        <sz val="10"/>
        <color rgb="FF000000"/>
        <rFont val="Arial"/>
        <family val="2"/>
        <charset val="204"/>
      </rPr>
      <t xml:space="preserve"> сметной стоимости работ </t>
    </r>
    <r>
      <rPr>
        <b/>
        <sz val="10"/>
        <color rgb="FF000000"/>
        <rFont val="Arial"/>
        <family val="2"/>
        <charset val="204"/>
      </rPr>
      <t>выполнены ресурсно-индексным методом</t>
    </r>
    <r>
      <rPr>
        <sz val="10"/>
        <color rgb="FF000000"/>
        <rFont val="Arial"/>
        <family val="2"/>
        <charset val="204"/>
      </rPr>
      <t xml:space="preserve"> с использованием:</t>
    </r>
  </si>
  <si>
    <r>
      <rPr>
        <b/>
        <sz val="10"/>
        <color rgb="FF000000"/>
        <rFont val="Arial"/>
        <family val="2"/>
        <charset val="204"/>
      </rPr>
      <t>4. Среднемесячного размера оплаты труда</t>
    </r>
    <r>
      <rPr>
        <sz val="10"/>
        <color rgb="FF000000"/>
        <rFont val="Arial"/>
        <family val="2"/>
        <charset val="204"/>
      </rPr>
      <t xml:space="preserve"> рабочего первого разряда, занятого в строительной отрасли, </t>
    </r>
  </si>
  <si>
    <t>утвержденного:</t>
  </si>
  <si>
    <r>
      <rPr>
        <b/>
        <sz val="10"/>
        <color rgb="FF000000"/>
        <rFont val="Arial"/>
        <family val="2"/>
        <charset val="204"/>
      </rPr>
      <t>5. Текущих цен строительных ресурсов</t>
    </r>
    <r>
      <rPr>
        <sz val="10"/>
        <color rgb="FF000000"/>
        <rFont val="Arial"/>
        <family val="2"/>
        <charset val="204"/>
      </rPr>
      <t xml:space="preserve"> размещённых в федеральной государственной информационной </t>
    </r>
  </si>
  <si>
    <t>системе "Ценообразование в строительстве" по состоянию на</t>
  </si>
  <si>
    <r>
      <t xml:space="preserve">6. Индексов к группам однородных строительных ресурсов, </t>
    </r>
    <r>
      <rPr>
        <sz val="10"/>
        <color rgb="FF000000"/>
        <rFont val="Arial"/>
        <family val="2"/>
        <charset val="204"/>
      </rPr>
      <t>утверждённых</t>
    </r>
  </si>
  <si>
    <r>
      <rPr>
        <b/>
        <sz val="10"/>
        <color indexed="8"/>
        <rFont val="Arial"/>
        <family val="2"/>
        <charset val="204"/>
      </rPr>
      <t>Сметная стоимость строительства</t>
    </r>
    <r>
      <rPr>
        <sz val="10"/>
        <color indexed="8"/>
        <rFont val="Arial"/>
        <family val="2"/>
        <charset val="204"/>
      </rPr>
      <t xml:space="preserve"> составила:</t>
    </r>
  </si>
  <si>
    <t>Вид работ</t>
  </si>
  <si>
    <t>в текущем уровне цен (с НДС)</t>
  </si>
  <si>
    <t>тыс. р.</t>
  </si>
  <si>
    <t xml:space="preserve">стоимость строительных работ </t>
  </si>
  <si>
    <t>стоимость монтажных работ</t>
  </si>
  <si>
    <t>стоимость оборудования</t>
  </si>
  <si>
    <t>стоимость прочих затрат</t>
  </si>
  <si>
    <t>ВСЕГО сметная стоимость</t>
  </si>
  <si>
    <t>Ю.Б. Скуридина</t>
  </si>
  <si>
    <t>ФГБОУ ВО ТГАСУ</t>
  </si>
  <si>
    <t>текущий ремонт</t>
  </si>
  <si>
    <t>Сметная документация разработана в соответствии с "Методикой определения стоимости строительства , реконструкции, капитального ремонта, сноса объектов капитального строительства, работ по сохранению объектов культурного наследия (памятников истории и культуры) народов Российской Федерации на территории Российской Федерации" утв. приказом Минстроя России № 421/пр от 04.08.2020г. с учётом изменений внесённых приказами Минстроя РФ от 07.07.2022 № 557/пр; от 30.01.2024 № 55/пр; от 23.01.2025 года № 30/пр, от  от 30.01.2026 года № 42/пр (вступившими в действие с 14.02.2026 г.).</t>
  </si>
  <si>
    <r>
      <rPr>
        <b/>
        <sz val="10"/>
        <color rgb="FF000000"/>
        <rFont val="Arial"/>
        <family val="2"/>
        <charset val="204"/>
      </rPr>
      <t xml:space="preserve">3. Норм накладных расходов, </t>
    </r>
    <r>
      <rPr>
        <sz val="10"/>
        <color rgb="FF000000"/>
        <rFont val="Arial"/>
        <family val="2"/>
        <charset val="204"/>
      </rPr>
      <t xml:space="preserve">принятых в соответствии с "Методикой по разработке и применению нормативов накладных расходов при определении сметной стоимости строительства, реконструкции, капитального ремонта, сноса объектов капитального строительства", утв. приказом Минстроя России № 812/пр от 21 декабря 2020 г., с учетом изменений и дополнений, внесённых приказами Минстроя России от 02.09.2021 года № 636/пр, от 26.07.2022 года № 611/пр (вступившими в действие с 12.09.2022 г.).                       </t>
    </r>
  </si>
  <si>
    <t>2 кв. 2026 г.</t>
  </si>
  <si>
    <r>
      <rPr>
        <b/>
        <sz val="10"/>
        <color indexed="8"/>
        <rFont val="Arial"/>
        <family val="2"/>
        <charset val="204"/>
      </rPr>
      <t xml:space="preserve">В расчёте учтён  налог на добавленную стоимость </t>
    </r>
    <r>
      <rPr>
        <sz val="10"/>
        <color rgb="FF000000"/>
        <rFont val="Arial"/>
        <family val="2"/>
        <charset val="204"/>
      </rPr>
      <t>в размере 22 %.</t>
    </r>
  </si>
  <si>
    <t>(на июнь 2026 г.)</t>
  </si>
  <si>
    <r>
      <rPr>
        <b/>
        <sz val="10"/>
        <color rgb="FF000000"/>
        <rFont val="Arial"/>
        <family val="2"/>
        <charset val="204"/>
      </rPr>
      <t xml:space="preserve">3. Норм сметной прибыли, </t>
    </r>
    <r>
      <rPr>
        <sz val="10"/>
        <color rgb="FF000000"/>
        <rFont val="Arial"/>
        <family val="2"/>
        <charset val="204"/>
      </rPr>
      <t>принятых в соответствии с "Методикой по разработке и применению нормативов сметной прибыли при определении сметной стоимости строительства, реконструкции, капитального ремонта, сноса объектов капитального строительства", утв. приказом Минстроя России № 774/пр от 11 декабря 2020 г., с учётом изменений, приказаом Минстроя России  от 22.04.2022 года № 317/пр (вступившими в действие с 19.07.2022 г.).</t>
    </r>
  </si>
  <si>
    <t>С.А. Гольцев</t>
  </si>
  <si>
    <t>Кол-во</t>
  </si>
  <si>
    <t>Формула расчёта, расчёт объёмов работ и расхода материалов</t>
  </si>
  <si>
    <t xml:space="preserve">1 </t>
  </si>
  <si>
    <t xml:space="preserve"> </t>
  </si>
  <si>
    <t>Составил: Инженер ОТиКР</t>
  </si>
  <si>
    <t>Ведомость объёмов работ к ЛС 02-01-01</t>
  </si>
  <si>
    <t>Раздел 2. Монтажные работы</t>
  </si>
  <si>
    <t>02-01-01</t>
  </si>
  <si>
    <t>Итоги по разделу 2 Монтажные работы :</t>
  </si>
  <si>
    <t>Всего по разделу 2 Монтажные работы</t>
  </si>
  <si>
    <t>02-15-1-01-0037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</si>
  <si>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37 км</t>
  </si>
  <si>
    <t>Составлен в текущем уровне цен II квартал 2026 года</t>
  </si>
  <si>
    <t>Сметная стоимость, тыс. руб.</t>
  </si>
  <si>
    <t>всего</t>
  </si>
  <si>
    <t>Налоги и обязательные платежи</t>
  </si>
  <si>
    <t>()</t>
  </si>
  <si>
    <t>[подпись (инициалы, фамилия)]</t>
  </si>
  <si>
    <t>Начальник ОТиКР</t>
  </si>
  <si>
    <t>Д.Е. Гинько</t>
  </si>
  <si>
    <t>(Д.Е. Гинько)</t>
  </si>
  <si>
    <t>Заказчик</t>
  </si>
  <si>
    <t>(наименование организации)</t>
  </si>
  <si>
    <t>(ссылка на документ об утверждении)</t>
  </si>
  <si>
    <t xml:space="preserve">Составлен в текущем уровне цен </t>
  </si>
  <si>
    <t>Наименование глав, объектов капитального строительства, работ и затрат</t>
  </si>
  <si>
    <t>Строительных
(ремонтно- строительных, ремонтно-реставрационных) работ</t>
  </si>
  <si>
    <t>Глава 2. Основные объекты строительства, реконструкции, капитального ремонта</t>
  </si>
  <si>
    <t>Итого по Главе 2. "Основные объекты строительства, реконструкции, капитального ремонта"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</si>
  <si>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</si>
  <si>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</si>
  <si>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</si>
  <si>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Итого по Главам 1-8</t>
  </si>
  <si>
    <t>Глава 9. Прочие работы и затраты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</si>
  <si>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</si>
  <si>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</si>
  <si>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</si>
  <si>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№ 425-ФЗ от 28.11.2025</t>
  </si>
  <si>
    <t>НДС - 22%</t>
  </si>
  <si>
    <t>Итого "Налоги и обязательные платежи"</t>
  </si>
  <si>
    <t>Итого по сводному расчету</t>
  </si>
  <si>
    <t>СВОДНЫЙ СМЕТНЫЙ РАСЧЕТ СТОИМОСТИ СТРОИТЕЛЬСТВА № ССРСС-1</t>
  </si>
  <si>
    <t>Сводная таблица результатов конъюнктурного анализа 1</t>
  </si>
  <si>
    <t>Индекс фактической инфляции / 
Индекс по ГОСР</t>
  </si>
  <si>
    <t>Раздел 1. Новый Раздел</t>
  </si>
  <si>
    <t>7000010001</t>
  </si>
  <si>
    <t>7000032799</t>
  </si>
  <si>
    <t>ООО "Стройэксперт"</t>
  </si>
  <si>
    <t>700001001</t>
  </si>
  <si>
    <t>7000003075</t>
  </si>
  <si>
    <t>ИП Ионицэ Павел Валерьевич</t>
  </si>
  <si>
    <t>701734077343</t>
  </si>
  <si>
    <t>хозяйственному управлению ТГАСУ</t>
  </si>
  <si>
    <t>№ транс-порт-ной схемы</t>
  </si>
  <si>
    <t>Информация о перевозке</t>
  </si>
  <si>
    <t>Пункт отправления</t>
  </si>
  <si>
    <t>Пункт назначения</t>
  </si>
  <si>
    <t>Вид перевозок</t>
  </si>
  <si>
    <t>Расстоя-ние перевоз-ки, км</t>
  </si>
  <si>
    <t>Обосно-вание</t>
  </si>
  <si>
    <t>замер</t>
  </si>
  <si>
    <t>перевозка</t>
  </si>
  <si>
    <t xml:space="preserve"> расстояния</t>
  </si>
  <si>
    <t xml:space="preserve">г. Томск, </t>
  </si>
  <si>
    <t>автомобильная</t>
  </si>
  <si>
    <t>Вывоз строительного мусора на полигон ТБО</t>
  </si>
  <si>
    <t xml:space="preserve">Полигон ТБО </t>
  </si>
  <si>
    <t>в районе с. Сурово-Сухоречье Томского района Томской области</t>
  </si>
  <si>
    <t>ТРАНСПОРТНАЯ СХЕМА</t>
  </si>
  <si>
    <t>2026 г.</t>
  </si>
  <si>
    <t>Проректор по административно-</t>
  </si>
  <si>
    <t>2026-08.03-ТР</t>
  </si>
  <si>
    <t xml:space="preserve">Здание учебного корпуса №5 по адресу: г. Томск, пл. Соляная, 2, стр. 5. </t>
  </si>
  <si>
    <t xml:space="preserve">Замена окон ОК1-4, ОК1-13  </t>
  </si>
  <si>
    <t>Замена окон ОК1-4, ОК1-13</t>
  </si>
  <si>
    <t>к сметной документации 2026-08.03-ТР</t>
  </si>
  <si>
    <t xml:space="preserve">Локальный сметный расчёт № 02-01-01 </t>
  </si>
  <si>
    <t>Обосновывающие документы к КА №1</t>
  </si>
  <si>
    <t>………</t>
  </si>
  <si>
    <t>Здание учебного корпуса №5 по адресу: г. Томск, пл. Соляная, 2, стр. 5. Замена окон ОК1-4, ОК1-13</t>
  </si>
  <si>
    <t>г. Томск, пл. Соляная, 2, стр. 5</t>
  </si>
  <si>
    <r>
      <rPr>
        <sz val="10"/>
        <color indexed="8"/>
        <rFont val="Times New Roman"/>
        <family val="1"/>
        <charset val="204"/>
      </rPr>
      <t>▪</t>
    </r>
    <r>
      <rPr>
        <sz val="10"/>
        <color indexed="8"/>
        <rFont val="Arial"/>
        <family val="2"/>
        <charset val="204"/>
      </rPr>
      <t>ведомость объёмов работ</t>
    </r>
  </si>
  <si>
    <r>
      <rPr>
        <b/>
        <sz val="10"/>
        <color rgb="FF000000"/>
        <rFont val="Arial"/>
        <family val="2"/>
        <charset val="204"/>
      </rPr>
      <t>1. Государственных элементных сметных норм</t>
    </r>
    <r>
      <rPr>
        <sz val="10"/>
        <color rgb="FF000000"/>
        <rFont val="Arial"/>
        <family val="2"/>
        <charset val="204"/>
      </rPr>
      <t xml:space="preserve"> в базисном уровне цен по состоянию на 01.01.2022 г. с учётом изменений 1-18.1, утверждённых Приказом Минстроя России от 09.07.2026 №435/пр. и введённых в действие с 10.07.2026 г.;</t>
    </r>
  </si>
  <si>
    <r>
      <rPr>
        <b/>
        <sz val="10"/>
        <color rgb="FF000000"/>
        <rFont val="Arial"/>
        <family val="2"/>
        <charset val="204"/>
      </rPr>
      <t>2. Федеральных сметных цен на мериалы, изделия, конструкции и оборудование</t>
    </r>
    <r>
      <rPr>
        <sz val="10"/>
        <color rgb="FF000000"/>
        <rFont val="Arial"/>
        <family val="2"/>
        <charset val="204"/>
      </rPr>
      <t xml:space="preserve">, применяемые в строительстве в базисном уровне цен по состоянию на 01.01.2022 г. (ФСБЦ 81-01-2022),  </t>
    </r>
    <r>
      <rPr>
        <b/>
        <sz val="10"/>
        <color rgb="FF000000"/>
        <rFont val="Arial"/>
        <family val="2"/>
        <charset val="204"/>
      </rPr>
      <t>сметных цен на эксплуатацию машин и механизмов</t>
    </r>
    <r>
      <rPr>
        <sz val="10"/>
        <color rgb="FF000000"/>
        <rFont val="Arial"/>
        <family val="2"/>
        <charset val="204"/>
      </rPr>
      <t xml:space="preserve"> в базисном уровне цен (ФСЭМ 81-01-2022), с учётом изменений 1-18.1, утверждённых Приказом Минстроя России от 09.07.2026 №435/пр. и введённых в действие с 10.07.2026 г.;</t>
    </r>
  </si>
  <si>
    <t>0,7246364</t>
  </si>
  <si>
    <t>33,9379194</t>
  </si>
  <si>
    <t>Всего по разделу 4 Погрузка и вывоз мусора</t>
  </si>
  <si>
    <t>Итоги по разделу 4 Погрузка и вывоз мусора :</t>
  </si>
  <si>
    <t>Раздел 4. Погрузка и вывоз мусора</t>
  </si>
  <si>
    <t>0,0368</t>
  </si>
  <si>
    <t>4,9326</t>
  </si>
  <si>
    <t>Всего по разделу 3 Ремонт стен</t>
  </si>
  <si>
    <t>Итоги по разделу 3 Ремонт стен :</t>
  </si>
  <si>
    <t>Краска водно-дисперсионная акрилатная ВД-АК-101</t>
  </si>
  <si>
    <t>ФСБЦ-14.3.02.01-0111</t>
  </si>
  <si>
    <t>Грунтовка акрилатная водно-дисперсионная для защиты бетонных, кирпичных поверхностей, для внутренних и наружных работ, массовая доля нелетучих веществ 5-12 %, плотность 1,0 г/см3, расход 0,1-0,2 кг/м2</t>
  </si>
  <si>
    <t>ФСБЦ-14.3.01.02-0300</t>
  </si>
  <si>
    <t>Смеси сухие шпатлевочные полимерцементные быстротвердеющая для выравнивания, ремонта и подготовки поверхности бетонных и железобетонных конструкций, толщина наносимого слоя 5 мм
( расход 1,2 кг/м2 при толщине слоя покрытия 1 мм; толщина необходимого слоя 2 мм)</t>
  </si>
  <si>
    <t>ФСБЦ-04.3.02.08-0008</t>
  </si>
  <si>
    <t>Шпатлевка водно-дисперсионная</t>
  </si>
  <si>
    <t>ФСБЦ-14.5.11.02-0101</t>
  </si>
  <si>
    <t>Краска акриловая</t>
  </si>
  <si>
    <t>14.3.02.01</t>
  </si>
  <si>
    <t>14.5.11.02-0101</t>
  </si>
  <si>
    <t>Шкурка шлифовальная двухслойная с зернистостью 40-25</t>
  </si>
  <si>
    <t>01.7.17.11-0011</t>
  </si>
  <si>
    <t>Окраска водно-дисперсионными акриловыми составами улучшенная: по штукатурке стен</t>
  </si>
  <si>
    <t>ГЭСН15-04-007-01</t>
  </si>
  <si>
    <t>Раствор штукатурный, известковый, М100</t>
  </si>
  <si>
    <t>ФСБЦ-04.3.01.07-0025</t>
  </si>
  <si>
    <t>СП Штукатурные работы (ремонтно-строительные)</t>
  </si>
  <si>
    <t>Пр/774-095.0</t>
  </si>
  <si>
    <t>НР Штукатурные работы (ремонтно-строительные)</t>
  </si>
  <si>
    <t>Пр/812-095.0-1</t>
  </si>
  <si>
    <t>04.3.01.07-0025</t>
  </si>
  <si>
    <t>Погрузчики одноковшовые универсальные фронтальные пневмоколесные, номинальная вместимость основного ковша 0,46 м3, грузоподъемность 1 т</t>
  </si>
  <si>
    <t>91.06.05-060</t>
  </si>
  <si>
    <t>Ремонт штукатурки внутренних стен по камню известковым раствором площадью отдельных мест: до 1 м2 толщиной слоя до 20 мм</t>
  </si>
  <si>
    <t>ГЭСНр61-01-002-01</t>
  </si>
  <si>
    <t>Раздел 3. Ремонт стен</t>
  </si>
  <si>
    <t>0,2483592</t>
  </si>
  <si>
    <t>20,4008782</t>
  </si>
  <si>
    <t>Водоотлив оконный из оцинкованной стали с полимерным покрытием, полка крепления 20 мм, ширина отлива 250 мм, капинос размером 20х20 мм, толщина стали 0,5 мм</t>
  </si>
  <si>
    <t>ФСБЦ-08.1.02.03-0021</t>
  </si>
  <si>
    <t>СП Крыши, кровли (ремонтно-строительные)</t>
  </si>
  <si>
    <t>Пр/774-092.0</t>
  </si>
  <si>
    <t>НР Крыши, кровли (ремонтно-строительные)</t>
  </si>
  <si>
    <t>Пр/812-092.0-1</t>
  </si>
  <si>
    <t>Сталь листовая оцинкованная</t>
  </si>
  <si>
    <t>08.3.05.05</t>
  </si>
  <si>
    <t>Проволока канатная оцинкованная, диаметр 2,6 мм</t>
  </si>
  <si>
    <t>08.3.03.05-0001</t>
  </si>
  <si>
    <t>Смена обделок из листовой стали (поясков, сандриков, отливов, карнизов) шириной: до 0,4 м</t>
  </si>
  <si>
    <t>ГЭСНр58-01-020-01</t>
  </si>
  <si>
    <t>Шурупы самонарезающие стальные оцинкованные с полукруглой головкой и крестообразным шлицем, наконечник сверло, диаметр 4,8 мм, длина 19 мм</t>
  </si>
  <si>
    <t>ФСБЦ-01.7.15.14-0001</t>
  </si>
  <si>
    <t>Уголок 100х20</t>
  </si>
  <si>
    <t>м.п</t>
  </si>
  <si>
    <t>ТЦ_11.3.03.13_70_7014065748_10.02.2026_01_11.2</t>
  </si>
  <si>
    <t>F-профиль 60х20</t>
  </si>
  <si>
    <t>ТЦ_11.3.03.10_70_7000003075_09.02.2026_01_10.1</t>
  </si>
  <si>
    <t>Доска подоконная из ПВХ, ширина 500 мм</t>
  </si>
  <si>
    <t>ФСБЦ-11.3.03.01-0010</t>
  </si>
  <si>
    <t>Обрамление оконных блоков</t>
  </si>
  <si>
    <t>Оконный блок 1700х1670 (тип ОК1-4, ОК1-13)</t>
  </si>
  <si>
    <t>ТЦ_11.3.02.01_70_7000032799_27.07.2026_01_2.2</t>
  </si>
  <si>
    <t>Блоки оконные пластиковые</t>
  </si>
  <si>
    <t>09.4.03.01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</si>
  <si>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двухстворчатых</t>
  </si>
  <si>
    <t>ГЭСН10-01-034-06</t>
  </si>
  <si>
    <t>Установка оконных блоков ОК 1-4, ОК 1-13</t>
  </si>
  <si>
    <t>0,4394772</t>
  </si>
  <si>
    <t>8,6044412</t>
  </si>
  <si>
    <t>Средний разряд работы 2,4</t>
  </si>
  <si>
    <t>1-100-24</t>
  </si>
  <si>
    <t>Разборка деревянных заполнений проемов: оконных без подоконных досок
(толщ.окон. = 10 см; окна в м3 = 5,678 м2*0,10м=0,5678 м3;  стр. мусор = 0,5678 м3 * 600 кг/м3 / 1000 кг =0,341 т)</t>
  </si>
  <si>
    <t>ГЭСН46-04-012-02</t>
  </si>
  <si>
    <t>Ведомость объемов работ № 1</t>
  </si>
  <si>
    <t>Замена окон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</si>
  <si>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</si>
  <si>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</si>
  <si>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ГРАНД-Смета, версия 2026.2</t>
  </si>
  <si>
    <t>Проректор по административно-хозяйственному управлению</t>
  </si>
  <si>
    <t>22%Г1.П:Г14.П</t>
  </si>
  <si>
    <t>22%Г1.О:Г14.О</t>
  </si>
  <si>
    <t>22%Г1.М:Г14.М</t>
  </si>
  <si>
    <t>22%Г1.С:Г14.С</t>
  </si>
  <si>
    <t>Итого с учетом "Непредвиденные затраты"</t>
  </si>
  <si>
    <t>Непредвиденные затраты</t>
  </si>
  <si>
    <t>Сводный сметный расчет сметной стоимостью 149,72 тыс. руб.</t>
  </si>
  <si>
    <t>"Утвержден" "03" августа 2026г</t>
  </si>
  <si>
    <t xml:space="preserve">ФГБОУ ВО "Томский государственный архитектурно-строительный университет" </t>
  </si>
  <si>
    <t>Утверждено приказом № 421 от 4 августа 2020 г. Минстроя РФ в редакции приказа № 557 от 7 июля 2022 г.</t>
  </si>
  <si>
    <t>Приложение № 6</t>
  </si>
  <si>
    <t>Проверил: Начальник ОТиКР</t>
  </si>
  <si>
    <t>К.Д. Князев</t>
  </si>
  <si>
    <t>по расценке</t>
  </si>
  <si>
    <t xml:space="preserve">0,2*2 </t>
  </si>
  <si>
    <t>1,2*2*2; ( расход 1,2 кг/м2 при толщине слоя покрытия 1 мм; толщина необходимого слоя 2 мм)</t>
  </si>
  <si>
    <t xml:space="preserve">Смеси сухие шпатлевочные полимерцементные быстротвердеющая для выравнивания, ремонта и подготовки поверхности бетонных и железобетонных конструкций, толщина наносимого слоя 5 мм
</t>
  </si>
  <si>
    <t>8,5*2; (расход: 8,5 кг/м2, толщина слоя 10 мм)</t>
  </si>
  <si>
    <t xml:space="preserve">Смеси сухие гипсовые штукатурные быстротвердеющие, класс В3,5 (М50), ручное нанесение
</t>
  </si>
  <si>
    <t>1 м2 на 1 окно; 1*2</t>
  </si>
  <si>
    <t>1,77*2</t>
  </si>
  <si>
    <t>3шт/м.п; 11*3</t>
  </si>
  <si>
    <t>5,47*2</t>
  </si>
  <si>
    <t>5,31*2</t>
  </si>
  <si>
    <t>(((1,7*2+1,67)*0,5)*2)</t>
  </si>
  <si>
    <t>1,9*2</t>
  </si>
  <si>
    <t>1,7*1,67*2</t>
  </si>
  <si>
    <t>1,7*1,67*2; (толщ.окон. = 10 см; окна в м3 = 5,678 м2*0,10м=0,5678 м3;  стр. мусор = 0,5678 м3 * 600 кг/м3 / 1000 кг =0,341 т)</t>
  </si>
  <si>
    <t xml:space="preserve">Разборка деревянных заполнений проемов: оконных без подоконных досок
</t>
  </si>
  <si>
    <t>Ссылки на чертежи</t>
  </si>
  <si>
    <t>Ведомость объёмов работ №1</t>
  </si>
  <si>
    <t>"24" июля 2026 года</t>
  </si>
  <si>
    <t>Проректор по административно-хозяйственному управлению ТГАСУ</t>
  </si>
  <si>
    <t>07.2026</t>
  </si>
  <si>
    <t>м.п.</t>
  </si>
  <si>
    <t>ТЦ_11.3.03.13_70_701734077343_27.07.2026_01_11.3</t>
  </si>
  <si>
    <t>ООО "ФОРПОСТ"</t>
  </si>
  <si>
    <t>ТЦ_11.3.03.13_70_7000032799_27.07.2026_01_11.2</t>
  </si>
  <si>
    <t>ТЦ_11.3.03.13_70_7000003075_27.07.2026_01_11.1</t>
  </si>
  <si>
    <t>ТЦ_11.3.03.10_70_701734077343_27.07.2026_01_10.3</t>
  </si>
  <si>
    <t>ТЦ_11.3.03.10_70_7000032799_27.07.2026_01_10.2</t>
  </si>
  <si>
    <t>ТЦ_11.3.03.10_70_7000003075_27.07.2026_01_10.1</t>
  </si>
  <si>
    <t>Оконный блок тип ОК1-4, ОК1-13</t>
  </si>
  <si>
    <t>ТЦ_11.3.02.01_70_701734077343_27.07.2026_01_2.3</t>
  </si>
  <si>
    <t>ТЦ_11.3.02.01_70_7000003075_27.07.2026_01_2.1</t>
  </si>
  <si>
    <t>2 квартал 2026</t>
  </si>
  <si>
    <t>Здание учебного корпуса №5 по адресу: г. Томск, пл. Соляная, 2, стр. 5. Замена окон (капитальный ремонт)</t>
  </si>
  <si>
    <t>"03" августа 2026 года</t>
  </si>
  <si>
    <t>"____" ________________ 2026 года</t>
  </si>
  <si>
    <t>СОГЛАСОВАНО:</t>
  </si>
  <si>
    <r>
      <t xml:space="preserve">" </t>
    </r>
    <r>
      <rPr>
        <u/>
        <sz val="11"/>
        <color theme="1"/>
        <rFont val="Arial"/>
        <family val="2"/>
        <charset val="204"/>
      </rPr>
      <t>03</t>
    </r>
    <r>
      <rPr>
        <sz val="11"/>
        <color theme="1"/>
        <rFont val="Arial"/>
        <family val="2"/>
        <charset val="204"/>
      </rPr>
      <t xml:space="preserve"> "</t>
    </r>
  </si>
  <si>
    <t>августа</t>
  </si>
  <si>
    <t>пл. Соляная, 2, стр. 5</t>
  </si>
  <si>
    <t>Транспортная схема</t>
  </si>
  <si>
    <t>Погрузка и вывоз строительного мусора на полигон ТБО (расстояние 37 км)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</si>
</sst>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00000"/>
    <numFmt numFmtId="166" formatCode="0.0"/>
    <numFmt numFmtId="167" formatCode="0.000"/>
    <numFmt numFmtId="168" formatCode="0.0000000"/>
    <numFmt numFmtId="169" formatCode="0.00000"/>
  </numFmts>
  <fonts count="43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8"/>
      <color rgb="FFFFFFFF"/>
      <name val="Arial"/>
      <family val="2"/>
      <charset val="204"/>
    </font>
    <font>
      <b/>
      <sz val="14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1"/>
      <charset val="204"/>
    </font>
    <font>
      <sz val="10"/>
      <color indexed="8"/>
      <name val="Times New Roman"/>
      <family val="1"/>
      <charset val="204"/>
    </font>
    <font>
      <sz val="8"/>
      <color rgb="FFFF0000"/>
      <name val="Arial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charset val="1"/>
    </font>
    <font>
      <sz val="9"/>
      <name val="Arial"/>
      <family val="2"/>
      <charset val="204"/>
    </font>
    <font>
      <u/>
      <sz val="9"/>
      <color rgb="FF0563C1"/>
      <name val="Arial"/>
      <family val="2"/>
      <charset val="204"/>
    </font>
    <font>
      <i/>
      <sz val="9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u/>
      <sz val="11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/>
    <xf numFmtId="0" fontId="2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1" fillId="0" borderId="0"/>
    <xf numFmtId="0" fontId="32" fillId="0" borderId="0"/>
  </cellStyleXfs>
  <cellXfs count="480">
    <xf numFmtId="0" fontId="0" fillId="0" borderId="0" xfId="0"/>
    <xf numFmtId="0" fontId="3" fillId="0" borderId="15" xfId="3" applyBorder="1"/>
    <xf numFmtId="0" fontId="3" fillId="0" borderId="16" xfId="3" applyBorder="1"/>
    <xf numFmtId="0" fontId="3" fillId="0" borderId="17" xfId="3" applyBorder="1"/>
    <xf numFmtId="0" fontId="3" fillId="0" borderId="0" xfId="3"/>
    <xf numFmtId="0" fontId="7" fillId="0" borderId="18" xfId="3" applyFont="1" applyBorder="1" applyAlignment="1">
      <alignment wrapText="1"/>
    </xf>
    <xf numFmtId="0" fontId="7" fillId="0" borderId="19" xfId="3" applyFont="1" applyBorder="1" applyAlignment="1">
      <alignment wrapText="1"/>
    </xf>
    <xf numFmtId="0" fontId="9" fillId="0" borderId="18" xfId="3" applyFont="1" applyBorder="1" applyAlignment="1">
      <alignment wrapText="1"/>
    </xf>
    <xf numFmtId="0" fontId="9" fillId="0" borderId="0" xfId="3" applyFont="1" applyAlignment="1">
      <alignment wrapText="1"/>
    </xf>
    <xf numFmtId="0" fontId="9" fillId="0" borderId="19" xfId="3" applyFont="1" applyBorder="1" applyAlignment="1">
      <alignment wrapText="1"/>
    </xf>
    <xf numFmtId="0" fontId="3" fillId="0" borderId="18" xfId="3" applyBorder="1"/>
    <xf numFmtId="0" fontId="3" fillId="0" borderId="19" xfId="3" applyBorder="1"/>
    <xf numFmtId="0" fontId="3" fillId="0" borderId="20" xfId="3" applyBorder="1"/>
    <xf numFmtId="0" fontId="3" fillId="0" borderId="21" xfId="3" applyBorder="1"/>
    <xf numFmtId="0" fontId="3" fillId="0" borderId="22" xfId="3" applyBorder="1"/>
    <xf numFmtId="0" fontId="17" fillId="0" borderId="0" xfId="4"/>
    <xf numFmtId="0" fontId="18" fillId="0" borderId="0" xfId="4" applyFont="1" applyAlignment="1">
      <alignment horizontal="center"/>
    </xf>
    <xf numFmtId="0" fontId="19" fillId="0" borderId="0" xfId="4" applyFont="1"/>
    <xf numFmtId="0" fontId="19" fillId="0" borderId="0" xfId="4" applyFont="1" applyAlignment="1">
      <alignment horizontal="left"/>
    </xf>
    <xf numFmtId="0" fontId="8" fillId="0" borderId="1" xfId="3" applyFont="1" applyBorder="1"/>
    <xf numFmtId="0" fontId="8" fillId="0" borderId="0" xfId="3" applyFont="1"/>
    <xf numFmtId="0" fontId="3" fillId="0" borderId="0" xfId="5"/>
    <xf numFmtId="49" fontId="6" fillId="0" borderId="0" xfId="5" applyNumberFormat="1" applyFont="1"/>
    <xf numFmtId="0" fontId="4" fillId="0" borderId="0" xfId="5" applyFont="1"/>
    <xf numFmtId="0" fontId="5" fillId="0" borderId="1" xfId="6" applyFont="1" applyBorder="1" applyAlignment="1">
      <alignment vertical="top" wrapText="1"/>
    </xf>
    <xf numFmtId="4" fontId="3" fillId="0" borderId="0" xfId="5" applyNumberFormat="1"/>
    <xf numFmtId="0" fontId="3" fillId="0" borderId="1" xfId="5" applyBorder="1"/>
    <xf numFmtId="0" fontId="17" fillId="0" borderId="0" xfId="4" applyAlignment="1">
      <alignment horizontal="center" vertical="top"/>
    </xf>
    <xf numFmtId="0" fontId="36" fillId="0" borderId="0" xfId="4" applyFont="1"/>
    <xf numFmtId="0" fontId="37" fillId="0" borderId="0" xfId="4" applyFont="1"/>
    <xf numFmtId="0" fontId="37" fillId="0" borderId="1" xfId="4" applyFont="1" applyBorder="1"/>
    <xf numFmtId="0" fontId="37" fillId="0" borderId="0" xfId="4" applyFont="1" applyAlignment="1">
      <alignment horizontal="right"/>
    </xf>
    <xf numFmtId="0" fontId="39" fillId="0" borderId="0" xfId="4" applyFont="1" applyAlignment="1">
      <alignment horizontal="center" vertical="top"/>
    </xf>
    <xf numFmtId="0" fontId="37" fillId="3" borderId="13" xfId="4" applyFont="1" applyFill="1" applyBorder="1" applyAlignment="1">
      <alignment horizontal="center" vertical="top" wrapText="1"/>
    </xf>
    <xf numFmtId="0" fontId="37" fillId="3" borderId="13" xfId="4" applyFont="1" applyFill="1" applyBorder="1" applyAlignment="1">
      <alignment horizontal="center" vertical="top"/>
    </xf>
    <xf numFmtId="0" fontId="41" fillId="0" borderId="6" xfId="4" applyFont="1" applyBorder="1" applyAlignment="1">
      <alignment vertical="top" wrapText="1"/>
    </xf>
    <xf numFmtId="3" fontId="41" fillId="0" borderId="6" xfId="4" applyNumberFormat="1" applyFont="1" applyBorder="1" applyAlignment="1">
      <alignment horizontal="center" vertical="top"/>
    </xf>
    <xf numFmtId="4" fontId="41" fillId="0" borderId="6" xfId="4" applyNumberFormat="1" applyFont="1" applyBorder="1" applyAlignment="1">
      <alignment horizontal="center" vertical="top" wrapText="1"/>
    </xf>
    <xf numFmtId="0" fontId="41" fillId="0" borderId="14" xfId="4" applyFont="1" applyBorder="1" applyAlignment="1">
      <alignment vertical="top" wrapText="1"/>
    </xf>
    <xf numFmtId="0" fontId="42" fillId="0" borderId="10" xfId="4" applyFont="1" applyBorder="1" applyAlignment="1">
      <alignment horizontal="center"/>
    </xf>
    <xf numFmtId="4" fontId="41" fillId="0" borderId="10" xfId="4" applyNumberFormat="1" applyFont="1" applyBorder="1" applyAlignment="1">
      <alignment horizontal="center" vertical="top" wrapText="1"/>
    </xf>
    <xf numFmtId="0" fontId="41" fillId="0" borderId="9" xfId="4" applyFont="1" applyBorder="1" applyAlignment="1">
      <alignment vertical="top" wrapText="1"/>
    </xf>
    <xf numFmtId="0" fontId="41" fillId="0" borderId="10" xfId="4" applyFont="1" applyBorder="1" applyAlignment="1">
      <alignment vertical="top" wrapText="1"/>
    </xf>
    <xf numFmtId="0" fontId="17" fillId="0" borderId="1" xfId="4" applyBorder="1"/>
    <xf numFmtId="0" fontId="8" fillId="0" borderId="0" xfId="3" applyNumberFormat="1" applyFont="1" applyFill="1" applyBorder="1" applyAlignment="1" applyProtection="1"/>
    <xf numFmtId="0" fontId="8" fillId="0" borderId="0" xfId="3" applyNumberFormat="1" applyFont="1" applyFill="1" applyBorder="1" applyAlignment="1" applyProtection="1">
      <alignment horizontal="right" vertical="top" wrapText="1"/>
    </xf>
    <xf numFmtId="0" fontId="8" fillId="0" borderId="0" xfId="3" applyNumberFormat="1" applyFont="1" applyFill="1" applyBorder="1" applyAlignment="1" applyProtection="1">
      <alignment vertical="top" wrapText="1"/>
    </xf>
    <xf numFmtId="0" fontId="8" fillId="0" borderId="0" xfId="3" applyNumberFormat="1" applyFont="1" applyFill="1" applyBorder="1" applyAlignment="1" applyProtection="1">
      <alignment horizontal="left" vertical="center" wrapText="1"/>
    </xf>
    <xf numFmtId="0" fontId="8" fillId="0" borderId="0" xfId="3" applyNumberFormat="1" applyFont="1" applyFill="1" applyBorder="1" applyAlignment="1" applyProtection="1">
      <alignment wrapText="1"/>
    </xf>
    <xf numFmtId="0" fontId="8" fillId="0" borderId="0" xfId="3" applyNumberFormat="1" applyFont="1" applyFill="1" applyBorder="1" applyAlignment="1" applyProtection="1">
      <alignment horizontal="left" wrapText="1"/>
    </xf>
    <xf numFmtId="0" fontId="8" fillId="0" borderId="0" xfId="3" applyNumberFormat="1" applyFont="1" applyFill="1" applyBorder="1" applyAlignment="1" applyProtection="1">
      <alignment horizontal="center" wrapText="1"/>
    </xf>
    <xf numFmtId="0" fontId="20" fillId="0" borderId="0" xfId="3" applyNumberFormat="1" applyFont="1" applyFill="1" applyBorder="1" applyAlignment="1" applyProtection="1"/>
    <xf numFmtId="49" fontId="8" fillId="0" borderId="0" xfId="3" applyNumberFormat="1" applyFont="1" applyFill="1" applyBorder="1" applyAlignment="1" applyProtection="1"/>
    <xf numFmtId="0" fontId="12" fillId="0" borderId="0" xfId="3" applyNumberFormat="1" applyFont="1" applyFill="1" applyBorder="1" applyAlignment="1" applyProtection="1">
      <alignment vertical="top"/>
    </xf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2" fillId="0" borderId="0" xfId="3" applyNumberFormat="1" applyFont="1" applyFill="1" applyBorder="1" applyAlignment="1" applyProtection="1">
      <alignment vertical="top" wrapText="1"/>
    </xf>
    <xf numFmtId="0" fontId="12" fillId="0" borderId="0" xfId="3" applyNumberFormat="1" applyFont="1" applyFill="1" applyBorder="1" applyAlignment="1" applyProtection="1">
      <alignment horizontal="left" vertical="center" wrapText="1"/>
    </xf>
    <xf numFmtId="0" fontId="12" fillId="0" borderId="0" xfId="3" applyNumberFormat="1" applyFont="1" applyFill="1" applyBorder="1" applyAlignment="1" applyProtection="1">
      <alignment horizontal="center" vertical="top" wrapText="1"/>
    </xf>
    <xf numFmtId="0" fontId="20" fillId="0" borderId="0" xfId="3" applyNumberFormat="1" applyFont="1" applyFill="1" applyBorder="1" applyAlignment="1" applyProtection="1">
      <alignment vertical="top"/>
    </xf>
    <xf numFmtId="49" fontId="12" fillId="0" borderId="0" xfId="3" applyNumberFormat="1" applyFont="1" applyFill="1" applyBorder="1" applyAlignment="1" applyProtection="1">
      <alignment vertical="top"/>
    </xf>
    <xf numFmtId="0" fontId="12" fillId="0" borderId="0" xfId="3" applyNumberFormat="1" applyFont="1" applyFill="1" applyBorder="1" applyAlignment="1" applyProtection="1"/>
    <xf numFmtId="0" fontId="12" fillId="0" borderId="0" xfId="3" applyNumberFormat="1" applyFont="1" applyFill="1" applyBorder="1" applyAlignment="1" applyProtection="1">
      <alignment wrapText="1"/>
    </xf>
    <xf numFmtId="0" fontId="12" fillId="0" borderId="0" xfId="3" applyNumberFormat="1" applyFont="1" applyFill="1" applyBorder="1" applyAlignment="1" applyProtection="1">
      <alignment horizontal="left" wrapText="1"/>
    </xf>
    <xf numFmtId="0" fontId="12" fillId="0" borderId="0" xfId="3" applyNumberFormat="1" applyFont="1" applyFill="1" applyBorder="1" applyAlignment="1" applyProtection="1">
      <alignment horizontal="center" wrapText="1"/>
    </xf>
    <xf numFmtId="49" fontId="12" fillId="0" borderId="0" xfId="3" applyNumberFormat="1" applyFont="1" applyFill="1" applyBorder="1" applyAlignment="1" applyProtection="1"/>
    <xf numFmtId="0" fontId="8" fillId="0" borderId="0" xfId="3" applyNumberFormat="1" applyFont="1" applyFill="1" applyBorder="1" applyAlignment="1" applyProtection="1">
      <alignment vertical="center"/>
    </xf>
    <xf numFmtId="0" fontId="8" fillId="0" borderId="0" xfId="3" applyNumberFormat="1" applyFont="1" applyFill="1" applyBorder="1" applyAlignment="1" applyProtection="1">
      <alignment vertical="center" wrapText="1"/>
    </xf>
    <xf numFmtId="0" fontId="20" fillId="0" borderId="0" xfId="3" applyNumberFormat="1" applyFont="1" applyFill="1" applyBorder="1" applyAlignment="1" applyProtection="1">
      <alignment vertical="center"/>
    </xf>
    <xf numFmtId="3" fontId="10" fillId="0" borderId="0" xfId="3" applyNumberFormat="1" applyFont="1" applyFill="1" applyBorder="1" applyAlignment="1" applyProtection="1">
      <alignment horizontal="right" vertical="top"/>
    </xf>
    <xf numFmtId="2" fontId="10" fillId="0" borderId="0" xfId="3" applyNumberFormat="1" applyFont="1" applyFill="1" applyBorder="1" applyAlignment="1" applyProtection="1">
      <alignment horizontal="center" vertical="top"/>
    </xf>
    <xf numFmtId="4" fontId="10" fillId="0" borderId="0" xfId="3" applyNumberFormat="1" applyFont="1" applyFill="1" applyBorder="1" applyAlignment="1" applyProtection="1">
      <alignment horizontal="right" vertical="top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10" fillId="0" borderId="0" xfId="3" applyNumberFormat="1" applyFont="1" applyFill="1" applyBorder="1" applyAlignment="1" applyProtection="1">
      <alignment horizontal="right" vertical="top" wrapText="1"/>
    </xf>
    <xf numFmtId="3" fontId="10" fillId="0" borderId="10" xfId="3" applyNumberFormat="1" applyFont="1" applyFill="1" applyBorder="1" applyAlignment="1" applyProtection="1">
      <alignment horizontal="right" vertical="top"/>
    </xf>
    <xf numFmtId="49" fontId="8" fillId="0" borderId="1" xfId="3" applyNumberFormat="1" applyFont="1" applyFill="1" applyBorder="1" applyAlignment="1" applyProtection="1"/>
    <xf numFmtId="0" fontId="8" fillId="0" borderId="1" xfId="3" applyNumberFormat="1" applyFont="1" applyFill="1" applyBorder="1" applyAlignment="1" applyProtection="1">
      <alignment vertical="center"/>
    </xf>
    <xf numFmtId="2" fontId="10" fillId="0" borderId="1" xfId="3" applyNumberFormat="1" applyFont="1" applyFill="1" applyBorder="1" applyAlignment="1" applyProtection="1">
      <alignment horizontal="center" vertical="top"/>
    </xf>
    <xf numFmtId="4" fontId="10" fillId="0" borderId="1" xfId="3" applyNumberFormat="1" applyFont="1" applyFill="1" applyBorder="1" applyAlignment="1" applyProtection="1">
      <alignment horizontal="right" vertical="top"/>
    </xf>
    <xf numFmtId="0" fontId="10" fillId="0" borderId="1" xfId="3" applyNumberFormat="1" applyFont="1" applyFill="1" applyBorder="1" applyAlignment="1" applyProtection="1">
      <alignment horizontal="left" vertical="top" wrapText="1"/>
    </xf>
    <xf numFmtId="0" fontId="10" fillId="0" borderId="1" xfId="3" applyNumberFormat="1" applyFont="1" applyFill="1" applyBorder="1" applyAlignment="1" applyProtection="1">
      <alignment horizontal="right" vertical="top" wrapText="1"/>
    </xf>
    <xf numFmtId="49" fontId="8" fillId="0" borderId="9" xfId="3" applyNumberFormat="1" applyFont="1" applyFill="1" applyBorder="1" applyAlignment="1" applyProtection="1"/>
    <xf numFmtId="0" fontId="10" fillId="0" borderId="0" xfId="3" applyNumberFormat="1" applyFont="1" applyFill="1" applyBorder="1" applyAlignment="1" applyProtection="1">
      <alignment vertical="top" wrapText="1"/>
    </xf>
    <xf numFmtId="4" fontId="20" fillId="0" borderId="0" xfId="3" applyNumberFormat="1" applyFont="1" applyFill="1" applyBorder="1" applyAlignment="1" applyProtection="1">
      <alignment horizontal="right" vertical="top"/>
    </xf>
    <xf numFmtId="2" fontId="20" fillId="0" borderId="0" xfId="3" applyNumberFormat="1" applyFont="1" applyFill="1" applyBorder="1" applyAlignment="1" applyProtection="1">
      <alignment horizontal="center" vertical="top"/>
    </xf>
    <xf numFmtId="0" fontId="8" fillId="0" borderId="8" xfId="3" applyNumberFormat="1" applyFont="1" applyFill="1" applyBorder="1" applyAlignment="1" applyProtection="1">
      <alignment horizontal="right" vertical="top" wrapText="1"/>
    </xf>
    <xf numFmtId="49" fontId="24" fillId="0" borderId="0" xfId="3" applyNumberFormat="1" applyFont="1" applyFill="1" applyBorder="1" applyAlignment="1" applyProtection="1">
      <alignment vertical="top" wrapText="1"/>
    </xf>
    <xf numFmtId="49" fontId="8" fillId="0" borderId="0" xfId="3" applyNumberFormat="1" applyFont="1" applyFill="1" applyBorder="1" applyAlignment="1" applyProtection="1">
      <alignment horizontal="center" vertical="top" wrapText="1"/>
    </xf>
    <xf numFmtId="49" fontId="8" fillId="0" borderId="0" xfId="3" applyNumberFormat="1" applyFont="1" applyFill="1" applyBorder="1" applyAlignment="1" applyProtection="1">
      <alignment horizontal="right" vertical="top" wrapText="1"/>
    </xf>
    <xf numFmtId="49" fontId="8" fillId="0" borderId="7" xfId="3" applyNumberFormat="1" applyFont="1" applyFill="1" applyBorder="1" applyAlignment="1" applyProtection="1"/>
    <xf numFmtId="3" fontId="20" fillId="0" borderId="0" xfId="3" applyNumberFormat="1" applyFont="1" applyFill="1" applyBorder="1" applyAlignment="1" applyProtection="1">
      <alignment horizontal="right" vertical="top"/>
    </xf>
    <xf numFmtId="4" fontId="8" fillId="0" borderId="8" xfId="3" applyNumberFormat="1" applyFont="1" applyFill="1" applyBorder="1" applyAlignment="1" applyProtection="1">
      <alignment horizontal="right" vertical="top" wrapText="1"/>
    </xf>
    <xf numFmtId="4" fontId="10" fillId="0" borderId="8" xfId="3" applyNumberFormat="1" applyFont="1" applyFill="1" applyBorder="1" applyAlignment="1" applyProtection="1">
      <alignment horizontal="right" vertical="top" wrapText="1"/>
    </xf>
    <xf numFmtId="49" fontId="10" fillId="0" borderId="0" xfId="3" applyNumberFormat="1" applyFont="1" applyFill="1" applyBorder="1" applyAlignment="1" applyProtection="1">
      <alignment horizontal="right" vertical="top" wrapText="1"/>
    </xf>
    <xf numFmtId="2" fontId="8" fillId="0" borderId="8" xfId="3" applyNumberFormat="1" applyFont="1" applyFill="1" applyBorder="1" applyAlignment="1" applyProtection="1">
      <alignment horizontal="right" vertical="top" wrapText="1"/>
    </xf>
    <xf numFmtId="3" fontId="23" fillId="0" borderId="0" xfId="3" applyNumberFormat="1" applyFont="1" applyFill="1" applyBorder="1" applyAlignment="1" applyProtection="1">
      <alignment horizontal="right" vertical="top"/>
    </xf>
    <xf numFmtId="2" fontId="23" fillId="0" borderId="0" xfId="3" applyNumberFormat="1" applyFont="1" applyFill="1" applyBorder="1" applyAlignment="1" applyProtection="1">
      <alignment horizontal="center" vertical="top"/>
    </xf>
    <xf numFmtId="0" fontId="10" fillId="0" borderId="8" xfId="3" applyNumberFormat="1" applyFont="1" applyFill="1" applyBorder="1" applyAlignment="1" applyProtection="1">
      <alignment horizontal="right" vertical="top" wrapText="1"/>
    </xf>
    <xf numFmtId="0" fontId="8" fillId="0" borderId="10" xfId="3" applyNumberFormat="1" applyFont="1" applyFill="1" applyBorder="1" applyAlignment="1" applyProtection="1">
      <alignment vertical="top" wrapText="1"/>
    </xf>
    <xf numFmtId="49" fontId="8" fillId="0" borderId="1" xfId="3" applyNumberFormat="1" applyFont="1" applyFill="1" applyBorder="1" applyAlignment="1" applyProtection="1">
      <alignment vertical="top" wrapText="1"/>
    </xf>
    <xf numFmtId="0" fontId="8" fillId="0" borderId="1" xfId="3" applyNumberFormat="1" applyFont="1" applyFill="1" applyBorder="1" applyAlignment="1" applyProtection="1"/>
    <xf numFmtId="49" fontId="8" fillId="0" borderId="1" xfId="3" applyNumberFormat="1" applyFont="1" applyFill="1" applyBorder="1" applyAlignment="1" applyProtection="1">
      <alignment vertical="top"/>
    </xf>
    <xf numFmtId="0" fontId="14" fillId="0" borderId="0" xfId="3" applyNumberFormat="1" applyFont="1" applyFill="1" applyBorder="1" applyAlignment="1" applyProtection="1">
      <alignment horizontal="left" vertical="top" wrapText="1"/>
    </xf>
    <xf numFmtId="0" fontId="10" fillId="0" borderId="0" xfId="3" applyNumberFormat="1" applyFont="1" applyFill="1" applyBorder="1" applyAlignment="1" applyProtection="1">
      <alignment horizontal="left" vertical="center" wrapText="1"/>
    </xf>
    <xf numFmtId="49" fontId="13" fillId="0" borderId="10" xfId="3" applyNumberFormat="1" applyFont="1" applyFill="1" applyBorder="1" applyAlignment="1" applyProtection="1">
      <alignment horizontal="right" vertical="top" wrapText="1"/>
    </xf>
    <xf numFmtId="49" fontId="13" fillId="0" borderId="1" xfId="3" applyNumberFormat="1" applyFont="1" applyFill="1" applyBorder="1" applyAlignment="1" applyProtection="1">
      <alignment vertical="top" wrapText="1"/>
    </xf>
    <xf numFmtId="0" fontId="8" fillId="0" borderId="1" xfId="3" applyNumberFormat="1" applyFont="1" applyFill="1" applyBorder="1" applyAlignment="1" applyProtection="1">
      <alignment horizontal="center" vertical="top" wrapText="1"/>
    </xf>
    <xf numFmtId="0" fontId="10" fillId="0" borderId="1" xfId="3" applyNumberFormat="1" applyFont="1" applyFill="1" applyBorder="1" applyAlignment="1" applyProtection="1">
      <alignment horizontal="center" vertical="top" wrapText="1"/>
    </xf>
    <xf numFmtId="49" fontId="10" fillId="0" borderId="9" xfId="3" applyNumberFormat="1" applyFont="1" applyFill="1" applyBorder="1" applyAlignment="1" applyProtection="1">
      <alignment horizontal="center" vertical="top" wrapText="1"/>
    </xf>
    <xf numFmtId="4" fontId="10" fillId="0" borderId="6" xfId="3" applyNumberFormat="1" applyFont="1" applyFill="1" applyBorder="1" applyAlignment="1" applyProtection="1">
      <alignment horizontal="right" vertical="top" wrapText="1"/>
    </xf>
    <xf numFmtId="0" fontId="10" fillId="0" borderId="3" xfId="3" applyNumberFormat="1" applyFont="1" applyFill="1" applyBorder="1" applyAlignment="1" applyProtection="1">
      <alignment horizontal="center" vertical="top" wrapText="1"/>
    </xf>
    <xf numFmtId="4" fontId="10" fillId="0" borderId="3" xfId="3" applyNumberFormat="1" applyFont="1" applyFill="1" applyBorder="1" applyAlignment="1" applyProtection="1">
      <alignment horizontal="right" vertical="top" wrapText="1"/>
    </xf>
    <xf numFmtId="0" fontId="10" fillId="0" borderId="3" xfId="3" applyNumberFormat="1" applyFont="1" applyFill="1" applyBorder="1" applyAlignment="1" applyProtection="1">
      <alignment horizontal="right" vertical="top" wrapText="1"/>
    </xf>
    <xf numFmtId="49" fontId="10" fillId="0" borderId="3" xfId="3" applyNumberFormat="1" applyFont="1" applyFill="1" applyBorder="1" applyAlignment="1" applyProtection="1">
      <alignment horizontal="center" vertical="top" wrapText="1"/>
    </xf>
    <xf numFmtId="49" fontId="10" fillId="0" borderId="0" xfId="3" applyNumberFormat="1" applyFont="1" applyFill="1" applyBorder="1" applyAlignment="1" applyProtection="1">
      <alignment horizontal="left" vertical="top" wrapText="1"/>
    </xf>
    <xf numFmtId="49" fontId="10" fillId="0" borderId="7" xfId="3" applyNumberFormat="1" applyFont="1" applyFill="1" applyBorder="1" applyAlignment="1" applyProtection="1">
      <alignment horizontal="center" vertical="top" wrapText="1"/>
    </xf>
    <xf numFmtId="2" fontId="12" fillId="0" borderId="8" xfId="3" applyNumberFormat="1" applyFont="1" applyFill="1" applyBorder="1" applyAlignment="1" applyProtection="1">
      <alignment horizontal="right" vertical="top" wrapText="1"/>
    </xf>
    <xf numFmtId="1" fontId="12" fillId="0" borderId="0" xfId="3" applyNumberFormat="1" applyFont="1" applyFill="1" applyBorder="1" applyAlignment="1" applyProtection="1">
      <alignment horizontal="center" vertical="top" wrapText="1"/>
    </xf>
    <xf numFmtId="49" fontId="12" fillId="0" borderId="0" xfId="3" applyNumberFormat="1" applyFont="1" applyFill="1" applyBorder="1" applyAlignment="1" applyProtection="1">
      <alignment horizontal="center" vertical="top" wrapText="1"/>
    </xf>
    <xf numFmtId="49" fontId="12" fillId="0" borderId="0" xfId="3" applyNumberFormat="1" applyFont="1" applyFill="1" applyBorder="1" applyAlignment="1" applyProtection="1">
      <alignment horizontal="right" vertical="top" wrapText="1"/>
    </xf>
    <xf numFmtId="49" fontId="12" fillId="0" borderId="7" xfId="3" applyNumberFormat="1" applyFont="1" applyFill="1" applyBorder="1" applyAlignment="1" applyProtection="1">
      <alignment horizontal="right" vertical="top" wrapText="1"/>
    </xf>
    <xf numFmtId="0" fontId="22" fillId="0" borderId="0" xfId="3" applyNumberFormat="1" applyFont="1" applyFill="1" applyBorder="1" applyAlignment="1" applyProtection="1"/>
    <xf numFmtId="2" fontId="12" fillId="0" borderId="0" xfId="3" applyNumberFormat="1" applyFont="1" applyFill="1" applyBorder="1" applyAlignment="1" applyProtection="1">
      <alignment horizontal="right" vertical="top" wrapText="1"/>
    </xf>
    <xf numFmtId="2" fontId="12" fillId="0" borderId="0" xfId="3" applyNumberFormat="1" applyFont="1" applyFill="1" applyBorder="1" applyAlignment="1" applyProtection="1">
      <alignment horizontal="center" vertical="top" wrapText="1"/>
    </xf>
    <xf numFmtId="4" fontId="12" fillId="0" borderId="8" xfId="3" applyNumberFormat="1" applyFont="1" applyFill="1" applyBorder="1" applyAlignment="1" applyProtection="1">
      <alignment horizontal="right" vertical="top" wrapText="1"/>
    </xf>
    <xf numFmtId="4" fontId="12" fillId="0" borderId="0" xfId="3" applyNumberFormat="1" applyFont="1" applyFill="1" applyBorder="1" applyAlignment="1" applyProtection="1">
      <alignment horizontal="right" vertical="top" wrapText="1"/>
    </xf>
    <xf numFmtId="2" fontId="8" fillId="0" borderId="0" xfId="3" applyNumberFormat="1" applyFont="1" applyFill="1" applyBorder="1" applyAlignment="1" applyProtection="1">
      <alignment horizontal="center" vertical="top" wrapText="1"/>
    </xf>
    <xf numFmtId="2" fontId="8" fillId="0" borderId="0" xfId="3" applyNumberFormat="1" applyFont="1" applyFill="1" applyBorder="1" applyAlignment="1" applyProtection="1">
      <alignment horizontal="right" vertical="top" wrapText="1"/>
    </xf>
    <xf numFmtId="49" fontId="12" fillId="0" borderId="7" xfId="3" applyNumberFormat="1" applyFont="1" applyFill="1" applyBorder="1" applyAlignment="1" applyProtection="1">
      <alignment horizontal="right" vertical="center" wrapText="1"/>
    </xf>
    <xf numFmtId="49" fontId="12" fillId="0" borderId="7" xfId="3" applyNumberFormat="1" applyFont="1" applyFill="1" applyBorder="1" applyAlignment="1" applyProtection="1">
      <alignment vertical="center" wrapText="1"/>
    </xf>
    <xf numFmtId="0" fontId="8" fillId="0" borderId="0" xfId="3" applyNumberFormat="1" applyFont="1" applyFill="1" applyBorder="1" applyAlignment="1" applyProtection="1">
      <alignment horizontal="center" vertical="top" wrapText="1"/>
    </xf>
    <xf numFmtId="0" fontId="10" fillId="0" borderId="6" xfId="3" applyNumberFormat="1" applyFont="1" applyFill="1" applyBorder="1" applyAlignment="1" applyProtection="1">
      <alignment horizontal="right" vertical="top" wrapText="1"/>
    </xf>
    <xf numFmtId="0" fontId="13" fillId="0" borderId="3" xfId="3" applyNumberFormat="1" applyFont="1" applyFill="1" applyBorder="1" applyAlignment="1" applyProtection="1">
      <alignment horizontal="right" vertical="top" wrapText="1"/>
    </xf>
    <xf numFmtId="2" fontId="10" fillId="0" borderId="3" xfId="3" applyNumberFormat="1" applyFont="1" applyFill="1" applyBorder="1" applyAlignment="1" applyProtection="1">
      <alignment horizontal="center" vertical="top" wrapText="1"/>
    </xf>
    <xf numFmtId="1" fontId="10" fillId="0" borderId="3" xfId="3" applyNumberFormat="1" applyFont="1" applyFill="1" applyBorder="1" applyAlignment="1" applyProtection="1">
      <alignment horizontal="center" vertical="top" wrapText="1"/>
    </xf>
    <xf numFmtId="49" fontId="10" fillId="0" borderId="5" xfId="3" applyNumberFormat="1" applyFont="1" applyFill="1" applyBorder="1" applyAlignment="1" applyProtection="1">
      <alignment horizontal="center" vertical="top" wrapText="1"/>
    </xf>
    <xf numFmtId="2" fontId="10" fillId="0" borderId="8" xfId="3" applyNumberFormat="1" applyFont="1" applyFill="1" applyBorder="1" applyAlignment="1" applyProtection="1">
      <alignment horizontal="right" vertical="top" wrapText="1"/>
    </xf>
    <xf numFmtId="2" fontId="10" fillId="0" borderId="6" xfId="3" applyNumberFormat="1" applyFont="1" applyFill="1" applyBorder="1" applyAlignment="1" applyProtection="1">
      <alignment horizontal="right" vertical="top" wrapText="1"/>
    </xf>
    <xf numFmtId="2" fontId="13" fillId="0" borderId="3" xfId="3" applyNumberFormat="1" applyFont="1" applyFill="1" applyBorder="1" applyAlignment="1" applyProtection="1">
      <alignment horizontal="right" vertical="top" wrapText="1"/>
    </xf>
    <xf numFmtId="2" fontId="10" fillId="0" borderId="3" xfId="3" applyNumberFormat="1" applyFont="1" applyFill="1" applyBorder="1" applyAlignment="1" applyProtection="1">
      <alignment horizontal="right" vertical="top" wrapText="1"/>
    </xf>
    <xf numFmtId="169" fontId="10" fillId="0" borderId="3" xfId="3" applyNumberFormat="1" applyFont="1" applyFill="1" applyBorder="1" applyAlignment="1" applyProtection="1">
      <alignment horizontal="center" vertical="top" wrapText="1"/>
    </xf>
    <xf numFmtId="164" fontId="10" fillId="0" borderId="3" xfId="3" applyNumberFormat="1" applyFont="1" applyFill="1" applyBorder="1" applyAlignment="1" applyProtection="1">
      <alignment horizontal="center" vertical="top" wrapText="1"/>
    </xf>
    <xf numFmtId="4" fontId="13" fillId="0" borderId="3" xfId="3" applyNumberFormat="1" applyFont="1" applyFill="1" applyBorder="1" applyAlignment="1" applyProtection="1">
      <alignment horizontal="right" vertical="top" wrapText="1"/>
    </xf>
    <xf numFmtId="0" fontId="14" fillId="0" borderId="8" xfId="3" applyNumberFormat="1" applyFont="1" applyFill="1" applyBorder="1" applyAlignment="1" applyProtection="1">
      <alignment horizontal="right" vertical="top" wrapText="1"/>
    </xf>
    <xf numFmtId="0" fontId="14" fillId="0" borderId="0" xfId="3" applyNumberFormat="1" applyFont="1" applyFill="1" applyBorder="1" applyAlignment="1" applyProtection="1">
      <alignment horizontal="center" vertical="top" wrapText="1"/>
    </xf>
    <xf numFmtId="0" fontId="14" fillId="0" borderId="0" xfId="3" applyNumberFormat="1" applyFont="1" applyFill="1" applyBorder="1" applyAlignment="1" applyProtection="1">
      <alignment horizontal="right" vertical="top" wrapText="1"/>
    </xf>
    <xf numFmtId="1" fontId="14" fillId="0" borderId="0" xfId="3" applyNumberFormat="1" applyFont="1" applyFill="1" applyBorder="1" applyAlignment="1" applyProtection="1">
      <alignment horizontal="center" vertical="top" wrapText="1"/>
    </xf>
    <xf numFmtId="49" fontId="14" fillId="0" borderId="0" xfId="3" applyNumberFormat="1" applyFont="1" applyFill="1" applyBorder="1" applyAlignment="1" applyProtection="1">
      <alignment horizontal="center" vertical="top" wrapText="1"/>
    </xf>
    <xf numFmtId="49" fontId="14" fillId="0" borderId="0" xfId="3" applyNumberFormat="1" applyFont="1" applyFill="1" applyBorder="1" applyAlignment="1" applyProtection="1">
      <alignment horizontal="right" vertical="top" wrapText="1"/>
    </xf>
    <xf numFmtId="49" fontId="14" fillId="0" borderId="7" xfId="3" applyNumberFormat="1" applyFont="1" applyFill="1" applyBorder="1" applyAlignment="1" applyProtection="1">
      <alignment horizontal="right" vertical="top" wrapText="1"/>
    </xf>
    <xf numFmtId="169" fontId="12" fillId="0" borderId="0" xfId="3" applyNumberFormat="1" applyFont="1" applyFill="1" applyBorder="1" applyAlignment="1" applyProtection="1">
      <alignment horizontal="center" vertical="top" wrapText="1"/>
    </xf>
    <xf numFmtId="167" fontId="10" fillId="0" borderId="3" xfId="3" applyNumberFormat="1" applyFont="1" applyFill="1" applyBorder="1" applyAlignment="1" applyProtection="1">
      <alignment horizontal="center" vertical="top" wrapText="1"/>
    </xf>
    <xf numFmtId="167" fontId="14" fillId="0" borderId="0" xfId="3" applyNumberFormat="1" applyFont="1" applyFill="1" applyBorder="1" applyAlignment="1" applyProtection="1">
      <alignment horizontal="center" vertical="top" wrapText="1"/>
    </xf>
    <xf numFmtId="166" fontId="8" fillId="0" borderId="0" xfId="3" applyNumberFormat="1" applyFont="1" applyFill="1" applyBorder="1" applyAlignment="1" applyProtection="1">
      <alignment horizontal="center" vertical="top" wrapText="1"/>
    </xf>
    <xf numFmtId="167" fontId="12" fillId="0" borderId="0" xfId="3" applyNumberFormat="1" applyFont="1" applyFill="1" applyBorder="1" applyAlignment="1" applyProtection="1">
      <alignment horizontal="center" vertical="top" wrapText="1"/>
    </xf>
    <xf numFmtId="166" fontId="12" fillId="0" borderId="0" xfId="3" applyNumberFormat="1" applyFont="1" applyFill="1" applyBorder="1" applyAlignment="1" applyProtection="1">
      <alignment horizontal="center" vertical="top" wrapText="1"/>
    </xf>
    <xf numFmtId="164" fontId="14" fillId="0" borderId="0" xfId="3" applyNumberFormat="1" applyFont="1" applyFill="1" applyBorder="1" applyAlignment="1" applyProtection="1">
      <alignment horizontal="center" vertical="top" wrapText="1"/>
    </xf>
    <xf numFmtId="4" fontId="8" fillId="0" borderId="0" xfId="3" applyNumberFormat="1" applyFont="1" applyFill="1" applyBorder="1" applyAlignment="1" applyProtection="1">
      <alignment horizontal="right" vertical="top" wrapText="1"/>
    </xf>
    <xf numFmtId="168" fontId="12" fillId="0" borderId="0" xfId="3" applyNumberFormat="1" applyFont="1" applyFill="1" applyBorder="1" applyAlignment="1" applyProtection="1">
      <alignment horizontal="center" vertical="top" wrapText="1"/>
    </xf>
    <xf numFmtId="165" fontId="12" fillId="0" borderId="0" xfId="3" applyNumberFormat="1" applyFont="1" applyFill="1" applyBorder="1" applyAlignment="1" applyProtection="1">
      <alignment horizontal="center" vertical="top" wrapText="1"/>
    </xf>
    <xf numFmtId="164" fontId="12" fillId="0" borderId="0" xfId="3" applyNumberFormat="1" applyFont="1" applyFill="1" applyBorder="1" applyAlignment="1" applyProtection="1">
      <alignment horizontal="center" vertical="top" wrapText="1"/>
    </xf>
    <xf numFmtId="2" fontId="14" fillId="0" borderId="0" xfId="3" applyNumberFormat="1" applyFont="1" applyFill="1" applyBorder="1" applyAlignment="1" applyProtection="1">
      <alignment horizontal="center" vertical="top" wrapText="1"/>
    </xf>
    <xf numFmtId="166" fontId="10" fillId="0" borderId="3" xfId="3" applyNumberFormat="1" applyFont="1" applyFill="1" applyBorder="1" applyAlignment="1" applyProtection="1">
      <alignment horizontal="center" vertical="top" wrapText="1"/>
    </xf>
    <xf numFmtId="0" fontId="8" fillId="0" borderId="4" xfId="3" applyNumberFormat="1" applyFont="1" applyFill="1" applyBorder="1" applyAlignment="1" applyProtection="1">
      <alignment horizontal="center" vertical="center"/>
    </xf>
    <xf numFmtId="49" fontId="8" fillId="0" borderId="4" xfId="3" applyNumberFormat="1" applyFont="1" applyFill="1" applyBorder="1" applyAlignment="1" applyProtection="1">
      <alignment horizontal="center" vertical="center"/>
    </xf>
    <xf numFmtId="0" fontId="12" fillId="0" borderId="0" xfId="3" applyNumberFormat="1" applyFont="1" applyFill="1" applyBorder="1" applyAlignment="1" applyProtection="1">
      <alignment horizontal="center"/>
    </xf>
    <xf numFmtId="0" fontId="12" fillId="0" borderId="0" xfId="3" applyNumberFormat="1" applyFont="1" applyFill="1" applyBorder="1" applyAlignment="1" applyProtection="1">
      <alignment horizontal="left" vertical="top"/>
    </xf>
    <xf numFmtId="2" fontId="12" fillId="0" borderId="0" xfId="3" applyNumberFormat="1" applyFont="1" applyFill="1" applyBorder="1" applyAlignment="1" applyProtection="1">
      <alignment horizontal="right"/>
    </xf>
    <xf numFmtId="0" fontId="12" fillId="0" borderId="0" xfId="3" applyNumberFormat="1" applyFont="1" applyFill="1" applyBorder="1" applyAlignment="1" applyProtection="1">
      <alignment horizontal="left"/>
    </xf>
    <xf numFmtId="4" fontId="12" fillId="0" borderId="2" xfId="3" applyNumberFormat="1" applyFont="1" applyFill="1" applyBorder="1" applyAlignment="1" applyProtection="1">
      <alignment horizontal="right"/>
    </xf>
    <xf numFmtId="2" fontId="12" fillId="0" borderId="2" xfId="3" applyNumberFormat="1" applyFont="1" applyFill="1" applyBorder="1" applyAlignment="1" applyProtection="1">
      <alignment horizontal="right"/>
    </xf>
    <xf numFmtId="4" fontId="12" fillId="0" borderId="1" xfId="3" applyNumberFormat="1" applyFont="1" applyFill="1" applyBorder="1" applyAlignment="1" applyProtection="1">
      <alignment horizontal="right"/>
    </xf>
    <xf numFmtId="0" fontId="8" fillId="0" borderId="2" xfId="3" applyNumberFormat="1" applyFont="1" applyFill="1" applyBorder="1" applyAlignment="1" applyProtection="1"/>
    <xf numFmtId="0" fontId="13" fillId="0" borderId="0" xfId="3" applyNumberFormat="1" applyFont="1" applyFill="1" applyBorder="1" applyAlignment="1" applyProtection="1"/>
    <xf numFmtId="2" fontId="12" fillId="0" borderId="1" xfId="3" applyNumberFormat="1" applyFont="1" applyFill="1" applyBorder="1" applyAlignment="1" applyProtection="1"/>
    <xf numFmtId="49" fontId="8" fillId="0" borderId="0" xfId="3" applyNumberFormat="1" applyFont="1" applyFill="1" applyBorder="1" applyAlignment="1" applyProtection="1">
      <alignment horizontal="right"/>
    </xf>
    <xf numFmtId="2" fontId="12" fillId="0" borderId="0" xfId="3" applyNumberFormat="1" applyFont="1" applyFill="1" applyBorder="1" applyAlignment="1" applyProtection="1"/>
    <xf numFmtId="0" fontId="14" fillId="0" borderId="0" xfId="3" applyNumberFormat="1" applyFont="1" applyFill="1" applyBorder="1" applyAlignment="1" applyProtection="1"/>
    <xf numFmtId="0" fontId="12" fillId="0" borderId="0" xfId="3" applyNumberFormat="1" applyFont="1" applyFill="1" applyBorder="1" applyAlignment="1" applyProtection="1">
      <alignment vertical="center" wrapText="1"/>
    </xf>
    <xf numFmtId="49" fontId="13" fillId="0" borderId="0" xfId="3" applyNumberFormat="1" applyFont="1" applyFill="1" applyBorder="1" applyAlignment="1" applyProtection="1">
      <alignment horizontal="left"/>
    </xf>
    <xf numFmtId="0" fontId="12" fillId="0" borderId="3" xfId="3" applyNumberFormat="1" applyFont="1" applyFill="1" applyBorder="1" applyAlignment="1" applyProtection="1">
      <alignment horizontal="center"/>
    </xf>
    <xf numFmtId="0" fontId="12" fillId="0" borderId="3" xfId="3" applyNumberFormat="1" applyFont="1" applyFill="1" applyBorder="1" applyAlignment="1" applyProtection="1"/>
    <xf numFmtId="49" fontId="14" fillId="0" borderId="0" xfId="3" applyNumberFormat="1" applyFont="1" applyFill="1" applyBorder="1" applyAlignment="1" applyProtection="1"/>
    <xf numFmtId="49" fontId="14" fillId="0" borderId="0" xfId="3" applyNumberFormat="1" applyFont="1" applyFill="1" applyBorder="1" applyAlignment="1" applyProtection="1">
      <alignment horizontal="center"/>
    </xf>
    <xf numFmtId="49" fontId="8" fillId="0" borderId="0" xfId="3" applyNumberFormat="1" applyFont="1" applyFill="1" applyBorder="1" applyAlignment="1" applyProtection="1">
      <alignment horizontal="right" vertical="top"/>
    </xf>
    <xf numFmtId="49" fontId="12" fillId="0" borderId="0" xfId="3" applyNumberFormat="1" applyFont="1" applyFill="1" applyBorder="1" applyAlignment="1" applyProtection="1">
      <alignment wrapText="1"/>
    </xf>
    <xf numFmtId="49" fontId="8" fillId="0" borderId="1" xfId="3" applyNumberFormat="1" applyFont="1" applyFill="1" applyBorder="1" applyAlignment="1" applyProtection="1">
      <alignment horizontal="center"/>
    </xf>
    <xf numFmtId="49" fontId="14" fillId="0" borderId="0" xfId="3" applyNumberFormat="1" applyFont="1" applyFill="1" applyBorder="1" applyAlignment="1" applyProtection="1">
      <alignment horizontal="center" vertical="top"/>
    </xf>
    <xf numFmtId="49" fontId="12" fillId="0" borderId="3" xfId="3" applyNumberFormat="1" applyFont="1" applyFill="1" applyBorder="1" applyAlignment="1" applyProtection="1">
      <alignment vertical="top"/>
    </xf>
    <xf numFmtId="49" fontId="12" fillId="0" borderId="0" xfId="3" applyNumberFormat="1" applyFont="1" applyFill="1" applyBorder="1" applyAlignment="1" applyProtection="1">
      <alignment horizontal="left"/>
    </xf>
    <xf numFmtId="0" fontId="20" fillId="0" borderId="0" xfId="3" applyNumberFormat="1" applyFont="1" applyFill="1" applyBorder="1" applyAlignment="1" applyProtection="1">
      <alignment wrapText="1"/>
    </xf>
    <xf numFmtId="49" fontId="20" fillId="0" borderId="0" xfId="3" applyNumberFormat="1" applyFont="1" applyFill="1" applyBorder="1" applyAlignment="1" applyProtection="1">
      <alignment vertical="top" wrapText="1"/>
    </xf>
    <xf numFmtId="49" fontId="12" fillId="0" borderId="0" xfId="3" applyNumberFormat="1" applyFont="1" applyFill="1" applyBorder="1" applyAlignment="1" applyProtection="1">
      <alignment horizontal="right"/>
    </xf>
    <xf numFmtId="0" fontId="19" fillId="0" borderId="0" xfId="4" applyFont="1" applyAlignment="1">
      <alignment horizontal="left"/>
    </xf>
    <xf numFmtId="49" fontId="10" fillId="0" borderId="0" xfId="3" applyNumberFormat="1" applyFont="1" applyFill="1" applyBorder="1" applyAlignment="1" applyProtection="1">
      <alignment vertical="top" wrapText="1"/>
    </xf>
    <xf numFmtId="49" fontId="10" fillId="0" borderId="3" xfId="3" applyNumberFormat="1" applyFont="1" applyFill="1" applyBorder="1" applyAlignment="1" applyProtection="1">
      <alignment horizontal="left" vertical="top" wrapText="1"/>
    </xf>
    <xf numFmtId="0" fontId="8" fillId="0" borderId="0" xfId="3" applyNumberFormat="1" applyFont="1" applyFill="1" applyBorder="1" applyAlignment="1" applyProtection="1">
      <alignment horizontal="left" vertical="top" wrapText="1"/>
    </xf>
    <xf numFmtId="0" fontId="8" fillId="0" borderId="11" xfId="3" applyNumberFormat="1" applyFont="1" applyFill="1" applyBorder="1" applyAlignment="1" applyProtection="1">
      <alignment horizontal="center" vertical="center"/>
    </xf>
    <xf numFmtId="49" fontId="8" fillId="0" borderId="4" xfId="3" applyNumberFormat="1" applyFont="1" applyFill="1" applyBorder="1" applyAlignment="1" applyProtection="1">
      <alignment horizontal="center" vertical="center" wrapText="1"/>
    </xf>
    <xf numFmtId="0" fontId="8" fillId="0" borderId="4" xfId="3" applyNumberFormat="1" applyFont="1" applyFill="1" applyBorder="1" applyAlignment="1" applyProtection="1">
      <alignment horizontal="center" vertical="center" wrapText="1"/>
    </xf>
    <xf numFmtId="0" fontId="8" fillId="0" borderId="0" xfId="3" applyNumberFormat="1" applyFont="1" applyFill="1" applyBorder="1" applyAlignment="1" applyProtection="1">
      <alignment horizontal="center" vertical="center" wrapText="1"/>
    </xf>
    <xf numFmtId="49" fontId="21" fillId="0" borderId="0" xfId="3" applyNumberFormat="1" applyFont="1" applyFill="1" applyBorder="1" applyAlignment="1" applyProtection="1">
      <alignment horizontal="center"/>
    </xf>
    <xf numFmtId="0" fontId="12" fillId="0" borderId="0" xfId="3" applyNumberFormat="1" applyFont="1" applyFill="1" applyBorder="1" applyAlignment="1" applyProtection="1">
      <alignment horizontal="left" vertical="top" wrapText="1"/>
    </xf>
    <xf numFmtId="0" fontId="12" fillId="0" borderId="0" xfId="3" applyNumberFormat="1" applyFont="1" applyFill="1" applyBorder="1" applyAlignment="1" applyProtection="1">
      <alignment horizontal="right" vertical="top"/>
    </xf>
    <xf numFmtId="168" fontId="10" fillId="0" borderId="3" xfId="3" applyNumberFormat="1" applyFont="1" applyFill="1" applyBorder="1" applyAlignment="1" applyProtection="1">
      <alignment horizontal="center" vertical="top" wrapText="1"/>
    </xf>
    <xf numFmtId="168" fontId="14" fillId="0" borderId="0" xfId="3" applyNumberFormat="1" applyFont="1" applyFill="1" applyBorder="1" applyAlignment="1" applyProtection="1">
      <alignment horizontal="center" vertical="top" wrapText="1"/>
    </xf>
    <xf numFmtId="0" fontId="8" fillId="0" borderId="0" xfId="3" applyNumberFormat="1" applyFont="1" applyFill="1" applyBorder="1" applyAlignment="1" applyProtection="1">
      <alignment horizontal="center" vertical="top"/>
    </xf>
    <xf numFmtId="0" fontId="12" fillId="0" borderId="0" xfId="3" applyNumberFormat="1" applyFont="1" applyFill="1" applyBorder="1" applyAlignment="1" applyProtection="1">
      <alignment horizontal="center" vertical="top"/>
    </xf>
    <xf numFmtId="0" fontId="8" fillId="0" borderId="0" xfId="3" applyNumberFormat="1" applyFont="1" applyFill="1" applyBorder="1" applyAlignment="1" applyProtection="1">
      <alignment vertical="top"/>
    </xf>
    <xf numFmtId="0" fontId="12" fillId="0" borderId="1" xfId="3" applyNumberFormat="1" applyFont="1" applyFill="1" applyBorder="1" applyAlignment="1" applyProtection="1">
      <alignment horizontal="left" vertical="top"/>
    </xf>
    <xf numFmtId="0" fontId="7" fillId="0" borderId="0" xfId="3" applyNumberFormat="1" applyFont="1" applyFill="1" applyBorder="1" applyAlignment="1" applyProtection="1"/>
    <xf numFmtId="0" fontId="7" fillId="0" borderId="0" xfId="3" applyNumberFormat="1" applyFont="1" applyFill="1" applyBorder="1" applyAlignment="1" applyProtection="1">
      <alignment horizontal="right" vertical="top" wrapText="1"/>
    </xf>
    <xf numFmtId="0" fontId="7" fillId="0" borderId="0" xfId="3" applyNumberFormat="1" applyFont="1" applyFill="1" applyBorder="1" applyAlignment="1" applyProtection="1">
      <alignment horizontal="left" vertical="top" wrapText="1"/>
    </xf>
    <xf numFmtId="0" fontId="13" fillId="0" borderId="0" xfId="3" applyNumberFormat="1" applyFont="1" applyFill="1" applyBorder="1" applyAlignment="1" applyProtection="1">
      <alignment horizontal="right" vertical="top" wrapText="1"/>
    </xf>
    <xf numFmtId="0" fontId="11" fillId="0" borderId="0" xfId="3" applyNumberFormat="1" applyFont="1" applyFill="1" applyBorder="1" applyAlignment="1" applyProtection="1">
      <alignment horizontal="left" vertical="center" wrapText="1"/>
    </xf>
    <xf numFmtId="0" fontId="7" fillId="0" borderId="0" xfId="3" applyNumberFormat="1" applyFont="1" applyFill="1" applyBorder="1" applyAlignment="1" applyProtection="1">
      <alignment wrapText="1"/>
    </xf>
    <xf numFmtId="0" fontId="7" fillId="0" borderId="0" xfId="3" applyNumberFormat="1" applyFont="1" applyFill="1" applyBorder="1" applyAlignment="1" applyProtection="1">
      <alignment horizontal="center" wrapText="1"/>
    </xf>
    <xf numFmtId="0" fontId="7" fillId="0" borderId="0" xfId="3" applyNumberFormat="1" applyFont="1" applyFill="1" applyBorder="1" applyAlignment="1" applyProtection="1">
      <alignment horizontal="left" wrapText="1"/>
    </xf>
    <xf numFmtId="4" fontId="10" fillId="0" borderId="4" xfId="3" applyNumberFormat="1" applyFont="1" applyFill="1" applyBorder="1" applyAlignment="1" applyProtection="1">
      <alignment horizontal="right" vertical="top"/>
    </xf>
    <xf numFmtId="4" fontId="10" fillId="0" borderId="4" xfId="3" applyNumberFormat="1" applyFont="1" applyFill="1" applyBorder="1" applyAlignment="1" applyProtection="1">
      <alignment horizontal="right" vertical="top" wrapText="1"/>
    </xf>
    <xf numFmtId="0" fontId="10" fillId="0" borderId="4" xfId="3" applyNumberFormat="1" applyFont="1" applyFill="1" applyBorder="1" applyAlignment="1" applyProtection="1"/>
    <xf numFmtId="4" fontId="8" fillId="0" borderId="4" xfId="3" applyNumberFormat="1" applyFont="1" applyFill="1" applyBorder="1" applyAlignment="1" applyProtection="1">
      <alignment horizontal="right" vertical="top" wrapText="1"/>
    </xf>
    <xf numFmtId="0" fontId="8" fillId="0" borderId="4" xfId="3" applyNumberFormat="1" applyFont="1" applyFill="1" applyBorder="1" applyAlignment="1" applyProtection="1">
      <alignment horizontal="left" vertical="top" wrapText="1"/>
    </xf>
    <xf numFmtId="0" fontId="8" fillId="0" borderId="4" xfId="3" applyNumberFormat="1" applyFont="1" applyFill="1" applyBorder="1" applyAlignment="1" applyProtection="1">
      <alignment horizontal="center" vertical="top" wrapText="1"/>
    </xf>
    <xf numFmtId="49" fontId="8" fillId="0" borderId="4" xfId="3" applyNumberFormat="1" applyFont="1" applyFill="1" applyBorder="1" applyAlignment="1" applyProtection="1">
      <alignment horizontal="center" vertical="top" wrapText="1"/>
    </xf>
    <xf numFmtId="0" fontId="8" fillId="0" borderId="7" xfId="3" applyNumberFormat="1" applyFont="1" applyFill="1" applyBorder="1" applyAlignment="1" applyProtection="1">
      <alignment horizontal="left" wrapText="1"/>
    </xf>
    <xf numFmtId="0" fontId="13" fillId="0" borderId="0" xfId="3" applyNumberFormat="1" applyFont="1" applyFill="1" applyBorder="1" applyAlignment="1" applyProtection="1">
      <alignment horizontal="left"/>
    </xf>
    <xf numFmtId="0" fontId="14" fillId="0" borderId="0" xfId="3" applyNumberFormat="1" applyFont="1" applyFill="1" applyBorder="1" applyAlignment="1" applyProtection="1">
      <alignment horizontal="center"/>
    </xf>
    <xf numFmtId="0" fontId="14" fillId="0" borderId="0" xfId="3" applyNumberFormat="1" applyFont="1" applyFill="1" applyBorder="1" applyAlignment="1" applyProtection="1">
      <alignment vertical="top"/>
    </xf>
    <xf numFmtId="0" fontId="21" fillId="0" borderId="0" xfId="3" applyNumberFormat="1" applyFont="1" applyFill="1" applyBorder="1" applyAlignment="1" applyProtection="1">
      <alignment horizontal="center"/>
    </xf>
    <xf numFmtId="0" fontId="12" fillId="0" borderId="0" xfId="3" applyNumberFormat="1" applyFont="1" applyFill="1" applyBorder="1" applyAlignment="1" applyProtection="1">
      <alignment horizontal="right"/>
    </xf>
    <xf numFmtId="0" fontId="8" fillId="0" borderId="4" xfId="3" applyNumberFormat="1" applyFont="1" applyFill="1" applyBorder="1" applyAlignment="1" applyProtection="1"/>
    <xf numFmtId="0" fontId="3" fillId="0" borderId="0" xfId="3" applyBorder="1"/>
    <xf numFmtId="0" fontId="30" fillId="0" borderId="0" xfId="3" applyNumberFormat="1" applyFont="1" applyFill="1" applyBorder="1" applyAlignment="1" applyProtection="1"/>
    <xf numFmtId="168" fontId="8" fillId="0" borderId="0" xfId="3" applyNumberFormat="1" applyFont="1" applyFill="1" applyBorder="1" applyAlignment="1" applyProtection="1">
      <alignment horizontal="right" vertical="top" wrapText="1"/>
    </xf>
    <xf numFmtId="0" fontId="8" fillId="0" borderId="4" xfId="3" applyNumberFormat="1" applyFont="1" applyFill="1" applyBorder="1" applyAlignment="1" applyProtection="1">
      <alignment horizontal="center" vertical="top"/>
    </xf>
    <xf numFmtId="0" fontId="8" fillId="0" borderId="11" xfId="3" applyNumberFormat="1" applyFont="1" applyFill="1" applyBorder="1" applyAlignment="1" applyProtection="1">
      <alignment horizontal="left" vertical="top" wrapText="1"/>
    </xf>
    <xf numFmtId="164" fontId="8" fillId="0" borderId="4" xfId="3" applyNumberFormat="1" applyFont="1" applyFill="1" applyBorder="1" applyAlignment="1" applyProtection="1">
      <alignment horizontal="right" vertical="top" wrapText="1"/>
    </xf>
    <xf numFmtId="166" fontId="8" fillId="0" borderId="4" xfId="3" applyNumberFormat="1" applyFont="1" applyFill="1" applyBorder="1" applyAlignment="1" applyProtection="1">
      <alignment horizontal="right" vertical="top" wrapText="1"/>
    </xf>
    <xf numFmtId="2" fontId="8" fillId="0" borderId="4" xfId="3" applyNumberFormat="1" applyFont="1" applyFill="1" applyBorder="1" applyAlignment="1" applyProtection="1">
      <alignment horizontal="right" vertical="top" wrapText="1"/>
    </xf>
    <xf numFmtId="167" fontId="8" fillId="0" borderId="4" xfId="3" applyNumberFormat="1" applyFont="1" applyFill="1" applyBorder="1" applyAlignment="1" applyProtection="1">
      <alignment horizontal="right" vertical="top" wrapText="1"/>
    </xf>
    <xf numFmtId="1" fontId="8" fillId="0" borderId="4" xfId="3" applyNumberFormat="1" applyFont="1" applyFill="1" applyBorder="1" applyAlignment="1" applyProtection="1">
      <alignment horizontal="right" vertical="top" wrapText="1"/>
    </xf>
    <xf numFmtId="169" fontId="8" fillId="0" borderId="4" xfId="3" applyNumberFormat="1" applyFont="1" applyFill="1" applyBorder="1" applyAlignment="1" applyProtection="1">
      <alignment horizontal="right" vertical="top" wrapText="1"/>
    </xf>
    <xf numFmtId="0" fontId="8" fillId="0" borderId="11" xfId="3" applyNumberFormat="1" applyFont="1" applyFill="1" applyBorder="1" applyAlignment="1" applyProtection="1">
      <alignment horizontal="center" vertical="center" wrapText="1"/>
    </xf>
    <xf numFmtId="49" fontId="8" fillId="0" borderId="0" xfId="3" applyNumberFormat="1" applyFont="1" applyFill="1" applyBorder="1" applyAlignment="1" applyProtection="1">
      <alignment vertical="center"/>
    </xf>
    <xf numFmtId="0" fontId="8" fillId="0" borderId="0" xfId="3" applyFont="1" applyAlignment="1">
      <alignment vertical="top"/>
    </xf>
    <xf numFmtId="0" fontId="10" fillId="0" borderId="0" xfId="3" applyFont="1" applyAlignment="1">
      <alignment vertical="top"/>
    </xf>
    <xf numFmtId="0" fontId="7" fillId="0" borderId="0" xfId="3" applyNumberFormat="1" applyFont="1" applyFill="1" applyBorder="1" applyAlignment="1" applyProtection="1">
      <alignment horizontal="left" vertical="center" wrapText="1"/>
    </xf>
    <xf numFmtId="0" fontId="14" fillId="0" borderId="0" xfId="3" applyNumberFormat="1" applyFont="1" applyFill="1" applyBorder="1" applyAlignment="1" applyProtection="1">
      <alignment vertical="center"/>
    </xf>
    <xf numFmtId="0" fontId="14" fillId="0" borderId="0" xfId="3" applyNumberFormat="1" applyFont="1" applyFill="1" applyBorder="1" applyAlignment="1" applyProtection="1">
      <alignment horizontal="center" vertical="top"/>
    </xf>
    <xf numFmtId="0" fontId="33" fillId="0" borderId="0" xfId="3" applyNumberFormat="1" applyFont="1" applyFill="1" applyBorder="1" applyAlignment="1" applyProtection="1">
      <alignment vertical="top" wrapText="1"/>
    </xf>
    <xf numFmtId="0" fontId="33" fillId="0" borderId="0" xfId="3" applyNumberFormat="1" applyFont="1" applyFill="1" applyBorder="1" applyAlignment="1" applyProtection="1">
      <alignment horizontal="right" vertical="top"/>
    </xf>
    <xf numFmtId="0" fontId="33" fillId="0" borderId="1" xfId="3" applyNumberFormat="1" applyFont="1" applyFill="1" applyBorder="1" applyAlignment="1" applyProtection="1">
      <alignment horizontal="right" vertical="top"/>
    </xf>
    <xf numFmtId="0" fontId="33" fillId="0" borderId="0" xfId="3" applyNumberFormat="1" applyFont="1" applyFill="1" applyBorder="1" applyAlignment="1" applyProtection="1">
      <alignment vertical="top"/>
    </xf>
    <xf numFmtId="49" fontId="33" fillId="0" borderId="0" xfId="3" applyNumberFormat="1" applyFont="1" applyFill="1" applyBorder="1" applyAlignment="1" applyProtection="1">
      <alignment horizontal="left" vertical="top"/>
    </xf>
    <xf numFmtId="0" fontId="33" fillId="0" borderId="0" xfId="3" applyNumberFormat="1" applyFont="1" applyFill="1" applyBorder="1" applyAlignment="1" applyProtection="1">
      <alignment horizontal="center" vertical="top"/>
    </xf>
    <xf numFmtId="0" fontId="14" fillId="0" borderId="0" xfId="3" applyNumberFormat="1" applyFont="1" applyFill="1" applyBorder="1" applyAlignment="1" applyProtection="1">
      <alignment horizontal="center" vertical="center"/>
    </xf>
    <xf numFmtId="0" fontId="35" fillId="0" borderId="0" xfId="3" applyNumberFormat="1" applyFont="1" applyFill="1" applyBorder="1" applyAlignment="1" applyProtection="1">
      <alignment horizontal="center" vertical="center"/>
    </xf>
    <xf numFmtId="0" fontId="9" fillId="0" borderId="0" xfId="3" applyNumberFormat="1" applyFont="1" applyFill="1" applyBorder="1" applyAlignment="1" applyProtection="1"/>
    <xf numFmtId="0" fontId="33" fillId="0" borderId="0" xfId="3" applyNumberFormat="1" applyFont="1" applyFill="1" applyBorder="1" applyAlignment="1" applyProtection="1">
      <alignment horizontal="right"/>
    </xf>
    <xf numFmtId="0" fontId="35" fillId="0" borderId="0" xfId="3" applyNumberFormat="1" applyFont="1" applyFill="1" applyBorder="1" applyAlignment="1" applyProtection="1">
      <alignment vertical="top" wrapText="1"/>
    </xf>
    <xf numFmtId="0" fontId="33" fillId="0" borderId="1" xfId="3" applyNumberFormat="1" applyFont="1" applyFill="1" applyBorder="1" applyAlignment="1" applyProtection="1">
      <alignment vertical="top" wrapText="1"/>
    </xf>
    <xf numFmtId="0" fontId="8" fillId="0" borderId="0" xfId="3" applyNumberFormat="1" applyFont="1" applyFill="1" applyBorder="1" applyAlignment="1" applyProtection="1">
      <alignment horizontal="center" vertical="center"/>
    </xf>
    <xf numFmtId="0" fontId="34" fillId="0" borderId="0" xfId="3" applyNumberFormat="1" applyFont="1" applyFill="1" applyBorder="1" applyAlignment="1" applyProtection="1">
      <alignment horizontal="left" vertical="top" wrapText="1"/>
    </xf>
    <xf numFmtId="0" fontId="8" fillId="0" borderId="0" xfId="3" applyNumberFormat="1" applyFont="1" applyFill="1" applyBorder="1" applyAlignment="1" applyProtection="1">
      <alignment horizontal="left" vertical="top" textRotation="90" wrapText="1"/>
    </xf>
    <xf numFmtId="2" fontId="12" fillId="0" borderId="0" xfId="3" applyNumberFormat="1" applyFont="1" applyFill="1" applyBorder="1" applyAlignment="1" applyProtection="1">
      <alignment horizontal="right" vertical="center"/>
    </xf>
    <xf numFmtId="0" fontId="7" fillId="0" borderId="0" xfId="3" applyNumberFormat="1" applyFont="1" applyFill="1" applyBorder="1" applyAlignment="1" applyProtection="1">
      <alignment horizontal="center" vertical="center"/>
    </xf>
    <xf numFmtId="2" fontId="8" fillId="0" borderId="0" xfId="3" applyNumberFormat="1" applyFont="1" applyFill="1" applyBorder="1" applyAlignment="1" applyProtection="1">
      <alignment horizontal="right" vertical="center"/>
    </xf>
    <xf numFmtId="2" fontId="12" fillId="0" borderId="0" xfId="3" applyNumberFormat="1" applyFont="1" applyFill="1" applyBorder="1" applyAlignment="1" applyProtection="1">
      <alignment horizontal="right" vertical="center" wrapText="1"/>
    </xf>
    <xf numFmtId="0" fontId="12" fillId="0" borderId="0" xfId="3" applyNumberFormat="1" applyFont="1" applyFill="1" applyBorder="1" applyAlignment="1" applyProtection="1">
      <alignment horizontal="center" vertical="center" wrapText="1"/>
    </xf>
    <xf numFmtId="0" fontId="7" fillId="0" borderId="0" xfId="3" applyNumberFormat="1" applyFont="1" applyFill="1" applyBorder="1" applyAlignment="1" applyProtection="1">
      <alignment horizontal="center"/>
    </xf>
    <xf numFmtId="0" fontId="19" fillId="0" borderId="0" xfId="3" applyNumberFormat="1" applyFont="1" applyFill="1" applyBorder="1" applyAlignment="1" applyProtection="1">
      <alignment horizontal="center" vertical="center"/>
    </xf>
    <xf numFmtId="49" fontId="9" fillId="0" borderId="4" xfId="3" applyNumberFormat="1" applyFont="1" applyFill="1" applyBorder="1" applyAlignment="1" applyProtection="1">
      <alignment horizontal="center" vertical="top"/>
    </xf>
    <xf numFmtId="49" fontId="9" fillId="0" borderId="4" xfId="3" applyNumberFormat="1" applyFont="1" applyFill="1" applyBorder="1" applyAlignment="1" applyProtection="1">
      <alignment horizontal="left" vertical="top" wrapText="1"/>
    </xf>
    <xf numFmtId="49" fontId="33" fillId="0" borderId="4" xfId="3" applyNumberFormat="1" applyFont="1" applyFill="1" applyBorder="1" applyAlignment="1" applyProtection="1">
      <alignment horizontal="left" vertical="top" wrapText="1"/>
    </xf>
    <xf numFmtId="49" fontId="9" fillId="0" borderId="4" xfId="3" applyNumberFormat="1" applyFont="1" applyFill="1" applyBorder="1" applyAlignment="1" applyProtection="1">
      <alignment horizontal="center" vertical="top" textRotation="90" wrapText="1"/>
    </xf>
    <xf numFmtId="49" fontId="9" fillId="0" borderId="4" xfId="3" applyNumberFormat="1" applyFont="1" applyFill="1" applyBorder="1" applyAlignment="1" applyProtection="1">
      <alignment horizontal="center" vertical="top" wrapText="1"/>
    </xf>
    <xf numFmtId="2" fontId="9" fillId="0" borderId="4" xfId="3" applyNumberFormat="1" applyFont="1" applyFill="1" applyBorder="1" applyAlignment="1" applyProtection="1">
      <alignment horizontal="right" vertical="top"/>
    </xf>
    <xf numFmtId="0" fontId="9" fillId="0" borderId="4" xfId="3" applyNumberFormat="1" applyFont="1" applyFill="1" applyBorder="1" applyAlignment="1" applyProtection="1">
      <alignment horizontal="right" vertical="top" wrapText="1"/>
    </xf>
    <xf numFmtId="0" fontId="9" fillId="0" borderId="4" xfId="3" applyNumberFormat="1" applyFont="1" applyFill="1" applyBorder="1" applyAlignment="1" applyProtection="1">
      <alignment horizontal="left" vertical="top" wrapText="1"/>
    </xf>
    <xf numFmtId="4" fontId="9" fillId="0" borderId="4" xfId="3" applyNumberFormat="1" applyFont="1" applyFill="1" applyBorder="1" applyAlignment="1" applyProtection="1">
      <alignment horizontal="right" vertical="top" wrapText="1"/>
    </xf>
    <xf numFmtId="0" fontId="9" fillId="0" borderId="4" xfId="3" applyNumberFormat="1" applyFont="1" applyFill="1" applyBorder="1" applyAlignment="1" applyProtection="1">
      <alignment horizontal="center" vertical="top" wrapText="1"/>
    </xf>
    <xf numFmtId="2" fontId="9" fillId="0" borderId="4" xfId="3" applyNumberFormat="1" applyFont="1" applyFill="1" applyBorder="1" applyAlignment="1" applyProtection="1">
      <alignment horizontal="right" vertical="top" wrapText="1"/>
    </xf>
    <xf numFmtId="49" fontId="33" fillId="0" borderId="4" xfId="3" applyNumberFormat="1" applyFont="1" applyFill="1" applyBorder="1" applyAlignment="1" applyProtection="1">
      <alignment horizontal="center" vertical="top" wrapText="1"/>
    </xf>
    <xf numFmtId="49" fontId="9" fillId="0" borderId="4" xfId="3" applyNumberFormat="1" applyFont="1" applyFill="1" applyBorder="1" applyAlignment="1" applyProtection="1">
      <alignment vertical="top" wrapText="1"/>
    </xf>
    <xf numFmtId="49" fontId="11" fillId="0" borderId="4" xfId="3" applyNumberFormat="1" applyFont="1" applyFill="1" applyBorder="1" applyAlignment="1" applyProtection="1">
      <alignment horizontal="center" vertical="top"/>
    </xf>
    <xf numFmtId="49" fontId="11" fillId="0" borderId="4" xfId="3" applyNumberFormat="1" applyFont="1" applyFill="1" applyBorder="1" applyAlignment="1" applyProtection="1">
      <alignment horizontal="left" vertical="top" wrapText="1"/>
    </xf>
    <xf numFmtId="49" fontId="31" fillId="0" borderId="4" xfId="3" applyNumberFormat="1" applyFont="1" applyFill="1" applyBorder="1" applyAlignment="1" applyProtection="1">
      <alignment horizontal="left" vertical="top" wrapText="1"/>
    </xf>
    <xf numFmtId="49" fontId="11" fillId="0" borderId="4" xfId="3" applyNumberFormat="1" applyFont="1" applyFill="1" applyBorder="1" applyAlignment="1" applyProtection="1">
      <alignment horizontal="center" vertical="top" textRotation="90" wrapText="1"/>
    </xf>
    <xf numFmtId="49" fontId="11" fillId="0" borderId="4" xfId="3" applyNumberFormat="1" applyFont="1" applyFill="1" applyBorder="1" applyAlignment="1" applyProtection="1">
      <alignment horizontal="center" vertical="top" wrapText="1"/>
    </xf>
    <xf numFmtId="2" fontId="31" fillId="0" borderId="4" xfId="3" applyNumberFormat="1" applyFont="1" applyFill="1" applyBorder="1" applyAlignment="1" applyProtection="1">
      <alignment horizontal="right" vertical="top"/>
    </xf>
    <xf numFmtId="0" fontId="11" fillId="0" borderId="4" xfId="3" applyNumberFormat="1" applyFont="1" applyFill="1" applyBorder="1" applyAlignment="1" applyProtection="1">
      <alignment horizontal="right" vertical="top" wrapText="1"/>
    </xf>
    <xf numFmtId="0" fontId="11" fillId="0" borderId="4" xfId="3" applyNumberFormat="1" applyFont="1" applyFill="1" applyBorder="1" applyAlignment="1" applyProtection="1">
      <alignment horizontal="left" vertical="top" wrapText="1"/>
    </xf>
    <xf numFmtId="4" fontId="11" fillId="0" borderId="4" xfId="3" applyNumberFormat="1" applyFont="1" applyFill="1" applyBorder="1" applyAlignment="1" applyProtection="1">
      <alignment horizontal="right" vertical="top" wrapText="1"/>
    </xf>
    <xf numFmtId="0" fontId="11" fillId="0" borderId="4" xfId="3" applyNumberFormat="1" applyFont="1" applyFill="1" applyBorder="1" applyAlignment="1" applyProtection="1">
      <alignment horizontal="center" vertical="top" wrapText="1"/>
    </xf>
    <xf numFmtId="2" fontId="11" fillId="0" borderId="4" xfId="3" applyNumberFormat="1" applyFont="1" applyFill="1" applyBorder="1" applyAlignment="1" applyProtection="1">
      <alignment horizontal="right" vertical="top" wrapText="1"/>
    </xf>
    <xf numFmtId="0" fontId="31" fillId="0" borderId="4" xfId="3" applyNumberFormat="1" applyFont="1" applyFill="1" applyBorder="1" applyAlignment="1" applyProtection="1">
      <alignment horizontal="right" vertical="top" wrapText="1"/>
    </xf>
    <xf numFmtId="49" fontId="31" fillId="0" borderId="4" xfId="3" applyNumberFormat="1" applyFont="1" applyFill="1" applyBorder="1" applyAlignment="1" applyProtection="1">
      <alignment horizontal="center" vertical="top" wrapText="1"/>
    </xf>
    <xf numFmtId="2" fontId="31" fillId="0" borderId="4" xfId="3" applyNumberFormat="1" applyFont="1" applyFill="1" applyBorder="1" applyAlignment="1" applyProtection="1">
      <alignment horizontal="right" vertical="top" wrapText="1"/>
    </xf>
    <xf numFmtId="49" fontId="11" fillId="0" borderId="4" xfId="3" applyNumberFormat="1" applyFont="1" applyFill="1" applyBorder="1" applyAlignment="1" applyProtection="1">
      <alignment vertical="top" wrapText="1"/>
    </xf>
    <xf numFmtId="4" fontId="9" fillId="0" borderId="4" xfId="3" applyNumberFormat="1" applyFont="1" applyFill="1" applyBorder="1" applyAlignment="1" applyProtection="1">
      <alignment horizontal="right" vertical="top"/>
    </xf>
    <xf numFmtId="4" fontId="31" fillId="0" borderId="4" xfId="3" applyNumberFormat="1" applyFont="1" applyFill="1" applyBorder="1" applyAlignment="1" applyProtection="1">
      <alignment horizontal="right" vertical="top"/>
    </xf>
    <xf numFmtId="4" fontId="31" fillId="0" borderId="4" xfId="3" applyNumberFormat="1" applyFont="1" applyFill="1" applyBorder="1" applyAlignment="1" applyProtection="1">
      <alignment horizontal="right" vertical="top" wrapText="1"/>
    </xf>
    <xf numFmtId="0" fontId="9" fillId="0" borderId="4" xfId="3" applyNumberFormat="1" applyFont="1" applyFill="1" applyBorder="1" applyAlignment="1" applyProtection="1">
      <alignment horizontal="center" vertical="center"/>
    </xf>
    <xf numFmtId="0" fontId="9" fillId="0" borderId="4" xfId="3" applyNumberFormat="1" applyFont="1" applyFill="1" applyBorder="1" applyAlignment="1" applyProtection="1">
      <alignment horizontal="center" vertical="center" textRotation="90" wrapText="1"/>
    </xf>
    <xf numFmtId="0" fontId="9" fillId="0" borderId="4" xfId="3" applyNumberFormat="1" applyFont="1" applyFill="1" applyBorder="1" applyAlignment="1" applyProtection="1">
      <alignment horizontal="center" vertical="center" wrapText="1"/>
    </xf>
    <xf numFmtId="0" fontId="9" fillId="0" borderId="14" xfId="3" applyNumberFormat="1" applyFont="1" applyFill="1" applyBorder="1" applyAlignment="1" applyProtection="1">
      <alignment horizontal="center" vertical="center" textRotation="90" wrapText="1"/>
    </xf>
    <xf numFmtId="0" fontId="9" fillId="0" borderId="0" xfId="3" applyNumberFormat="1" applyFont="1" applyFill="1" applyBorder="1" applyAlignment="1" applyProtection="1">
      <alignment horizontal="center" wrapText="1"/>
    </xf>
    <xf numFmtId="0" fontId="25" fillId="0" borderId="0" xfId="3" applyNumberFormat="1" applyFont="1" applyFill="1" applyBorder="1" applyAlignment="1" applyProtection="1">
      <alignment horizontal="center" vertical="top" wrapText="1"/>
    </xf>
    <xf numFmtId="49" fontId="9" fillId="0" borderId="0" xfId="3" applyNumberFormat="1" applyFont="1" applyFill="1" applyBorder="1" applyAlignment="1" applyProtection="1">
      <alignment vertical="center"/>
    </xf>
    <xf numFmtId="0" fontId="9" fillId="0" borderId="0" xfId="3" applyNumberFormat="1" applyFont="1" applyFill="1" applyBorder="1" applyAlignment="1" applyProtection="1">
      <alignment horizontal="right" vertical="center"/>
    </xf>
    <xf numFmtId="0" fontId="4" fillId="0" borderId="0" xfId="3" applyNumberFormat="1" applyFont="1" applyFill="1" applyBorder="1" applyAlignment="1" applyProtection="1">
      <alignment horizontal="center" wrapText="1"/>
    </xf>
    <xf numFmtId="49" fontId="9" fillId="0" borderId="0" xfId="3" applyNumberFormat="1" applyFont="1" applyFill="1" applyBorder="1" applyAlignment="1" applyProtection="1">
      <alignment horizontal="right"/>
    </xf>
    <xf numFmtId="49" fontId="33" fillId="0" borderId="0" xfId="3" applyNumberFormat="1" applyFont="1" applyFill="1" applyBorder="1" applyAlignment="1" applyProtection="1">
      <alignment vertical="top"/>
    </xf>
    <xf numFmtId="49" fontId="9" fillId="0" borderId="0" xfId="3" applyNumberFormat="1" applyFont="1" applyFill="1" applyBorder="1" applyAlignment="1" applyProtection="1"/>
    <xf numFmtId="0" fontId="4" fillId="0" borderId="0" xfId="3" applyNumberFormat="1" applyFont="1" applyFill="1" applyBorder="1" applyAlignment="1" applyProtection="1"/>
    <xf numFmtId="49" fontId="9" fillId="0" borderId="1" xfId="3" applyNumberFormat="1" applyFont="1" applyFill="1" applyBorder="1" applyAlignment="1" applyProtection="1"/>
    <xf numFmtId="49" fontId="9" fillId="0" borderId="0" xfId="3" applyNumberFormat="1" applyFont="1" applyFill="1" applyBorder="1" applyAlignment="1" applyProtection="1">
      <alignment wrapText="1"/>
    </xf>
    <xf numFmtId="49" fontId="11" fillId="0" borderId="0" xfId="3" applyNumberFormat="1" applyFont="1" applyFill="1" applyBorder="1" applyAlignment="1" applyProtection="1">
      <alignment vertical="top"/>
    </xf>
    <xf numFmtId="0" fontId="9" fillId="0" borderId="0" xfId="3" applyNumberFormat="1" applyFont="1" applyFill="1" applyBorder="1" applyAlignment="1" applyProtection="1">
      <alignment horizontal="right" vertical="top"/>
    </xf>
    <xf numFmtId="0" fontId="9" fillId="0" borderId="0" xfId="3" applyNumberFormat="1" applyFont="1" applyFill="1" applyBorder="1" applyAlignment="1" applyProtection="1">
      <alignment wrapText="1"/>
    </xf>
    <xf numFmtId="0" fontId="4" fillId="0" borderId="0" xfId="3" applyNumberFormat="1" applyFont="1" applyFill="1" applyBorder="1" applyAlignment="1" applyProtection="1">
      <alignment wrapText="1"/>
    </xf>
    <xf numFmtId="0" fontId="7" fillId="0" borderId="0" xfId="3" applyFont="1" applyAlignment="1">
      <alignment horizontal="center"/>
    </xf>
    <xf numFmtId="0" fontId="7" fillId="0" borderId="18" xfId="3" applyFont="1" applyBorder="1" applyAlignment="1">
      <alignment horizontal="center" vertical="top" wrapText="1"/>
    </xf>
    <xf numFmtId="0" fontId="7" fillId="0" borderId="0" xfId="3" applyFont="1" applyAlignment="1">
      <alignment horizontal="center" vertical="top" wrapText="1"/>
    </xf>
    <xf numFmtId="0" fontId="7" fillId="0" borderId="19" xfId="3" applyFont="1" applyBorder="1" applyAlignment="1">
      <alignment horizontal="center" vertical="top" wrapText="1"/>
    </xf>
    <xf numFmtId="0" fontId="15" fillId="0" borderId="3" xfId="3" applyFont="1" applyBorder="1" applyAlignment="1">
      <alignment horizontal="center" vertical="top" wrapText="1"/>
    </xf>
    <xf numFmtId="0" fontId="3" fillId="0" borderId="0" xfId="3" applyAlignment="1">
      <alignment horizontal="center"/>
    </xf>
    <xf numFmtId="0" fontId="9" fillId="0" borderId="0" xfId="3" applyFont="1" applyAlignment="1">
      <alignment horizontal="center" vertical="top" wrapText="1"/>
    </xf>
    <xf numFmtId="0" fontId="16" fillId="0" borderId="0" xfId="3" applyFont="1" applyAlignment="1">
      <alignment horizontal="center"/>
    </xf>
    <xf numFmtId="0" fontId="7" fillId="0" borderId="1" xfId="3" applyFont="1" applyBorder="1" applyAlignment="1">
      <alignment horizontal="center" vertical="top" wrapText="1"/>
    </xf>
    <xf numFmtId="0" fontId="15" fillId="0" borderId="3" xfId="3" applyFont="1" applyBorder="1" applyAlignment="1">
      <alignment horizontal="center" wrapText="1"/>
    </xf>
    <xf numFmtId="0" fontId="19" fillId="0" borderId="0" xfId="4" applyFont="1" applyAlignment="1">
      <alignment horizontal="left" vertical="top"/>
    </xf>
    <xf numFmtId="0" fontId="19" fillId="0" borderId="0" xfId="4" applyFont="1" applyAlignment="1">
      <alignment horizontal="left"/>
    </xf>
    <xf numFmtId="0" fontId="18" fillId="0" borderId="0" xfId="4" applyFont="1" applyAlignment="1">
      <alignment horizontal="center"/>
    </xf>
    <xf numFmtId="0" fontId="19" fillId="0" borderId="0" xfId="4" applyFont="1" applyAlignment="1">
      <alignment horizontal="center"/>
    </xf>
    <xf numFmtId="0" fontId="18" fillId="0" borderId="0" xfId="4" applyFont="1" applyAlignment="1">
      <alignment horizontal="center" vertical="top" wrapText="1"/>
    </xf>
    <xf numFmtId="0" fontId="14" fillId="0" borderId="3" xfId="4" applyFont="1" applyBorder="1" applyAlignment="1">
      <alignment horizontal="center" vertical="top"/>
    </xf>
    <xf numFmtId="0" fontId="6" fillId="0" borderId="0" xfId="5" applyFont="1" applyAlignment="1">
      <alignment horizontal="center"/>
    </xf>
    <xf numFmtId="0" fontId="6" fillId="0" borderId="0" xfId="5" applyFont="1" applyAlignment="1">
      <alignment horizontal="right"/>
    </xf>
    <xf numFmtId="49" fontId="6" fillId="0" borderId="1" xfId="5" applyNumberFormat="1" applyFont="1" applyBorder="1" applyAlignment="1">
      <alignment horizontal="center"/>
    </xf>
    <xf numFmtId="0" fontId="6" fillId="0" borderId="1" xfId="5" applyFont="1" applyBorder="1" applyAlignment="1">
      <alignment horizontal="center" vertical="top" wrapText="1"/>
    </xf>
    <xf numFmtId="0" fontId="26" fillId="0" borderId="0" xfId="5" applyFont="1" applyAlignment="1">
      <alignment horizontal="left" vertical="top" wrapText="1"/>
    </xf>
    <xf numFmtId="0" fontId="4" fillId="0" borderId="0" xfId="5" applyFont="1" applyAlignment="1">
      <alignment horizontal="left" vertical="top" wrapText="1"/>
    </xf>
    <xf numFmtId="0" fontId="28" fillId="0" borderId="0" xfId="5" applyFont="1" applyAlignment="1">
      <alignment horizontal="left" vertical="top" wrapText="1"/>
    </xf>
    <xf numFmtId="0" fontId="5" fillId="0" borderId="0" xfId="5" applyFont="1" applyAlignment="1">
      <alignment horizontal="left" vertical="top" wrapText="1"/>
    </xf>
    <xf numFmtId="0" fontId="27" fillId="0" borderId="0" xfId="5" applyFont="1" applyAlignment="1">
      <alignment horizontal="left" vertical="top"/>
    </xf>
    <xf numFmtId="0" fontId="4" fillId="0" borderId="1" xfId="5" applyFont="1" applyBorder="1" applyAlignment="1">
      <alignment horizontal="left" vertical="top"/>
    </xf>
    <xf numFmtId="0" fontId="6" fillId="0" borderId="0" xfId="5" applyFont="1" applyAlignment="1">
      <alignment horizontal="left" vertical="top"/>
    </xf>
    <xf numFmtId="0" fontId="4" fillId="0" borderId="2" xfId="5" applyFont="1" applyBorder="1" applyAlignment="1">
      <alignment horizontal="left" vertical="top" wrapText="1"/>
    </xf>
    <xf numFmtId="0" fontId="5" fillId="0" borderId="1" xfId="6" applyFont="1" applyBorder="1" applyAlignment="1">
      <alignment horizontal="left" vertical="top" wrapText="1"/>
    </xf>
    <xf numFmtId="0" fontId="4" fillId="0" borderId="0" xfId="6" applyFont="1" applyAlignment="1">
      <alignment horizontal="left" vertical="top" wrapText="1"/>
    </xf>
    <xf numFmtId="0" fontId="4" fillId="0" borderId="0" xfId="5" applyFont="1" applyAlignment="1">
      <alignment horizontal="left" vertical="top"/>
    </xf>
    <xf numFmtId="0" fontId="4" fillId="0" borderId="11" xfId="5" applyFont="1" applyBorder="1" applyAlignment="1">
      <alignment horizontal="left" vertical="top"/>
    </xf>
    <xf numFmtId="0" fontId="4" fillId="0" borderId="2" xfId="5" applyFont="1" applyBorder="1" applyAlignment="1">
      <alignment horizontal="left" vertical="top"/>
    </xf>
    <xf numFmtId="0" fontId="4" fillId="0" borderId="12" xfId="5" applyFont="1" applyBorder="1" applyAlignment="1">
      <alignment horizontal="left" vertical="top"/>
    </xf>
    <xf numFmtId="4" fontId="4" fillId="2" borderId="14" xfId="5" applyNumberFormat="1" applyFont="1" applyFill="1" applyBorder="1" applyAlignment="1">
      <alignment horizontal="center"/>
    </xf>
    <xf numFmtId="4" fontId="4" fillId="2" borderId="4" xfId="5" applyNumberFormat="1" applyFont="1" applyFill="1" applyBorder="1" applyAlignment="1">
      <alignment horizontal="center"/>
    </xf>
    <xf numFmtId="0" fontId="6" fillId="0" borderId="11" xfId="5" applyFont="1" applyBorder="1" applyAlignment="1">
      <alignment horizontal="left" vertical="top"/>
    </xf>
    <xf numFmtId="0" fontId="6" fillId="0" borderId="2" xfId="5" applyFont="1" applyBorder="1" applyAlignment="1">
      <alignment horizontal="left" vertical="top"/>
    </xf>
    <xf numFmtId="0" fontId="6" fillId="0" borderId="12" xfId="5" applyFont="1" applyBorder="1" applyAlignment="1">
      <alignment horizontal="left" vertical="top"/>
    </xf>
    <xf numFmtId="4" fontId="6" fillId="2" borderId="4" xfId="5" applyNumberFormat="1" applyFont="1" applyFill="1" applyBorder="1" applyAlignment="1">
      <alignment horizontal="center"/>
    </xf>
    <xf numFmtId="0" fontId="6" fillId="2" borderId="4" xfId="5" applyFont="1" applyFill="1" applyBorder="1" applyAlignment="1">
      <alignment horizontal="center"/>
    </xf>
    <xf numFmtId="0" fontId="26" fillId="0" borderId="0" xfId="6" applyFont="1" applyAlignment="1">
      <alignment horizontal="left" vertical="top" wrapText="1"/>
    </xf>
    <xf numFmtId="0" fontId="4" fillId="0" borderId="5" xfId="5" applyFont="1" applyBorder="1" applyAlignment="1">
      <alignment horizontal="center" vertical="top"/>
    </xf>
    <xf numFmtId="0" fontId="4" fillId="0" borderId="3" xfId="5" applyFont="1" applyBorder="1" applyAlignment="1">
      <alignment horizontal="center" vertical="top"/>
    </xf>
    <xf numFmtId="0" fontId="4" fillId="0" borderId="6" xfId="5" applyFont="1" applyBorder="1" applyAlignment="1">
      <alignment horizontal="center" vertical="top"/>
    </xf>
    <xf numFmtId="0" fontId="4" fillId="0" borderId="7" xfId="5" applyFont="1" applyBorder="1" applyAlignment="1">
      <alignment horizontal="center" vertical="top"/>
    </xf>
    <xf numFmtId="0" fontId="4" fillId="0" borderId="0" xfId="5" applyFont="1" applyAlignment="1">
      <alignment horizontal="center" vertical="top"/>
    </xf>
    <xf numFmtId="0" fontId="4" fillId="0" borderId="8" xfId="5" applyFont="1" applyBorder="1" applyAlignment="1">
      <alignment horizontal="center" vertical="top"/>
    </xf>
    <xf numFmtId="0" fontId="4" fillId="0" borderId="9" xfId="5" applyFont="1" applyBorder="1" applyAlignment="1">
      <alignment horizontal="center" vertical="top"/>
    </xf>
    <xf numFmtId="0" fontId="4" fillId="0" borderId="1" xfId="5" applyFont="1" applyBorder="1" applyAlignment="1">
      <alignment horizontal="center" vertical="top"/>
    </xf>
    <xf numFmtId="0" fontId="4" fillId="0" borderId="10" xfId="5" applyFont="1" applyBorder="1" applyAlignment="1">
      <alignment horizontal="center" vertical="top"/>
    </xf>
    <xf numFmtId="0" fontId="4" fillId="0" borderId="5" xfId="5" applyFont="1" applyBorder="1" applyAlignment="1">
      <alignment horizontal="center" vertical="top" wrapText="1"/>
    </xf>
    <xf numFmtId="0" fontId="4" fillId="0" borderId="6" xfId="5" applyFont="1" applyBorder="1" applyAlignment="1">
      <alignment horizontal="center" vertical="top" wrapText="1"/>
    </xf>
    <xf numFmtId="0" fontId="6" fillId="0" borderId="0" xfId="6" applyFont="1" applyAlignment="1">
      <alignment horizontal="left" vertical="top" wrapText="1"/>
    </xf>
    <xf numFmtId="0" fontId="12" fillId="0" borderId="0" xfId="3" applyNumberFormat="1" applyFont="1" applyFill="1" applyBorder="1" applyAlignment="1" applyProtection="1">
      <alignment horizontal="center" wrapText="1"/>
    </xf>
    <xf numFmtId="0" fontId="12" fillId="0" borderId="1" xfId="3" applyNumberFormat="1" applyFont="1" applyFill="1" applyBorder="1" applyAlignment="1" applyProtection="1">
      <alignment horizontal="left" wrapText="1"/>
    </xf>
    <xf numFmtId="0" fontId="14" fillId="0" borderId="3" xfId="3" applyNumberFormat="1" applyFont="1" applyFill="1" applyBorder="1" applyAlignment="1" applyProtection="1">
      <alignment horizontal="center"/>
    </xf>
    <xf numFmtId="0" fontId="12" fillId="0" borderId="0" xfId="3" applyNumberFormat="1" applyFont="1" applyFill="1" applyBorder="1" applyAlignment="1" applyProtection="1">
      <alignment horizontal="center"/>
    </xf>
    <xf numFmtId="0" fontId="31" fillId="0" borderId="0" xfId="3" applyNumberFormat="1" applyFont="1" applyFill="1" applyBorder="1" applyAlignment="1" applyProtection="1">
      <alignment horizontal="center"/>
    </xf>
    <xf numFmtId="0" fontId="14" fillId="0" borderId="3" xfId="3" applyNumberFormat="1" applyFont="1" applyFill="1" applyBorder="1" applyAlignment="1" applyProtection="1">
      <alignment horizontal="center" vertical="top"/>
    </xf>
    <xf numFmtId="0" fontId="12" fillId="0" borderId="0" xfId="3" applyNumberFormat="1" applyFont="1" applyFill="1" applyBorder="1" applyAlignment="1" applyProtection="1">
      <alignment wrapText="1"/>
    </xf>
    <xf numFmtId="0" fontId="8" fillId="0" borderId="13" xfId="3" applyNumberFormat="1" applyFont="1" applyFill="1" applyBorder="1" applyAlignment="1" applyProtection="1">
      <alignment horizontal="center" vertical="center" wrapText="1"/>
    </xf>
    <xf numFmtId="0" fontId="8" fillId="0" borderId="23" xfId="3" applyNumberFormat="1" applyFont="1" applyFill="1" applyBorder="1" applyAlignment="1" applyProtection="1">
      <alignment horizontal="center" vertical="center" wrapText="1"/>
    </xf>
    <xf numFmtId="0" fontId="8" fillId="0" borderId="14" xfId="3" applyNumberFormat="1" applyFont="1" applyFill="1" applyBorder="1" applyAlignment="1" applyProtection="1">
      <alignment horizontal="center" vertical="center" wrapText="1"/>
    </xf>
    <xf numFmtId="0" fontId="8" fillId="0" borderId="11" xfId="3" applyNumberFormat="1" applyFont="1" applyFill="1" applyBorder="1" applyAlignment="1" applyProtection="1">
      <alignment horizontal="center" vertical="center" wrapText="1"/>
    </xf>
    <xf numFmtId="0" fontId="8" fillId="0" borderId="2" xfId="3" applyNumberFormat="1" applyFont="1" applyFill="1" applyBorder="1" applyAlignment="1" applyProtection="1">
      <alignment horizontal="center" vertical="center" wrapText="1"/>
    </xf>
    <xf numFmtId="0" fontId="8" fillId="0" borderId="12" xfId="3" applyNumberFormat="1" applyFont="1" applyFill="1" applyBorder="1" applyAlignment="1" applyProtection="1">
      <alignment horizontal="center" vertical="center" wrapText="1"/>
    </xf>
    <xf numFmtId="0" fontId="11" fillId="0" borderId="11" xfId="3" applyNumberFormat="1" applyFont="1" applyFill="1" applyBorder="1" applyAlignment="1" applyProtection="1">
      <alignment horizontal="left" vertical="center" wrapText="1"/>
    </xf>
    <xf numFmtId="0" fontId="11" fillId="0" borderId="2" xfId="3" applyNumberFormat="1" applyFont="1" applyFill="1" applyBorder="1" applyAlignment="1" applyProtection="1">
      <alignment horizontal="left" vertical="center" wrapText="1"/>
    </xf>
    <xf numFmtId="0" fontId="11" fillId="0" borderId="12" xfId="3" applyNumberFormat="1" applyFont="1" applyFill="1" applyBorder="1" applyAlignment="1" applyProtection="1">
      <alignment horizontal="left" vertical="center" wrapText="1"/>
    </xf>
    <xf numFmtId="0" fontId="10" fillId="0" borderId="11" xfId="3" applyNumberFormat="1" applyFont="1" applyFill="1" applyBorder="1" applyAlignment="1" applyProtection="1">
      <alignment horizontal="right" vertical="top" wrapText="1"/>
    </xf>
    <xf numFmtId="0" fontId="10" fillId="0" borderId="12" xfId="3" applyNumberFormat="1" applyFont="1" applyFill="1" applyBorder="1" applyAlignment="1" applyProtection="1">
      <alignment horizontal="right" vertical="top" wrapText="1"/>
    </xf>
    <xf numFmtId="0" fontId="13" fillId="0" borderId="11" xfId="3" applyNumberFormat="1" applyFont="1" applyFill="1" applyBorder="1" applyAlignment="1" applyProtection="1">
      <alignment horizontal="right" vertical="top" wrapText="1"/>
    </xf>
    <xf numFmtId="0" fontId="13" fillId="0" borderId="12" xfId="3" applyNumberFormat="1" applyFont="1" applyFill="1" applyBorder="1" applyAlignment="1" applyProtection="1">
      <alignment horizontal="right" vertical="top" wrapText="1"/>
    </xf>
    <xf numFmtId="0" fontId="12" fillId="0" borderId="1" xfId="3" applyNumberFormat="1" applyFont="1" applyFill="1" applyBorder="1" applyAlignment="1" applyProtection="1">
      <alignment horizontal="right" wrapText="1"/>
    </xf>
    <xf numFmtId="0" fontId="12" fillId="0" borderId="0" xfId="3" applyNumberFormat="1" applyFont="1" applyFill="1" applyBorder="1" applyAlignment="1" applyProtection="1">
      <alignment horizontal="left" vertical="top" wrapText="1"/>
    </xf>
    <xf numFmtId="49" fontId="12" fillId="0" borderId="0" xfId="3" applyNumberFormat="1" applyFont="1" applyFill="1" applyBorder="1" applyAlignment="1" applyProtection="1">
      <alignment horizontal="left" vertical="top" wrapText="1"/>
    </xf>
    <xf numFmtId="49" fontId="8" fillId="0" borderId="0" xfId="3" applyNumberFormat="1" applyFont="1" applyFill="1" applyBorder="1" applyAlignment="1" applyProtection="1">
      <alignment vertical="top" wrapText="1"/>
    </xf>
    <xf numFmtId="49" fontId="12" fillId="0" borderId="1" xfId="3" applyNumberFormat="1" applyFont="1" applyFill="1" applyBorder="1" applyAlignment="1" applyProtection="1">
      <alignment vertical="top" wrapText="1"/>
    </xf>
    <xf numFmtId="49" fontId="12" fillId="0" borderId="1" xfId="3" applyNumberFormat="1" applyFont="1" applyFill="1" applyBorder="1" applyAlignment="1" applyProtection="1">
      <alignment horizontal="right" vertical="top" wrapText="1"/>
    </xf>
    <xf numFmtId="49" fontId="10" fillId="0" borderId="0" xfId="3" applyNumberFormat="1" applyFont="1" applyFill="1" applyBorder="1" applyAlignment="1" applyProtection="1">
      <alignment vertical="top" wrapText="1"/>
    </xf>
    <xf numFmtId="49" fontId="10" fillId="0" borderId="3" xfId="3" applyNumberFormat="1" applyFont="1" applyFill="1" applyBorder="1" applyAlignment="1" applyProtection="1">
      <alignment horizontal="left" vertical="top" wrapText="1"/>
    </xf>
    <xf numFmtId="0" fontId="10" fillId="0" borderId="3" xfId="3" applyNumberFormat="1" applyFont="1" applyFill="1" applyBorder="1" applyAlignment="1" applyProtection="1">
      <alignment horizontal="left" vertical="top" wrapText="1"/>
    </xf>
    <xf numFmtId="49" fontId="10" fillId="0" borderId="11" xfId="3" applyNumberFormat="1" applyFont="1" applyFill="1" applyBorder="1" applyAlignment="1" applyProtection="1">
      <alignment horizontal="left" vertical="center" wrapText="1"/>
    </xf>
    <xf numFmtId="49" fontId="10" fillId="0" borderId="2" xfId="3" applyNumberFormat="1" applyFont="1" applyFill="1" applyBorder="1" applyAlignment="1" applyProtection="1">
      <alignment horizontal="left" vertical="center" wrapText="1"/>
    </xf>
    <xf numFmtId="49" fontId="10" fillId="0" borderId="12" xfId="3" applyNumberFormat="1" applyFont="1" applyFill="1" applyBorder="1" applyAlignment="1" applyProtection="1">
      <alignment horizontal="left" vertical="center" wrapText="1"/>
    </xf>
    <xf numFmtId="49" fontId="14" fillId="0" borderId="0" xfId="3" applyNumberFormat="1" applyFont="1" applyFill="1" applyBorder="1" applyAlignment="1" applyProtection="1">
      <alignment horizontal="left" vertical="top" wrapText="1"/>
    </xf>
    <xf numFmtId="0" fontId="8" fillId="0" borderId="11" xfId="3" applyNumberFormat="1" applyFont="1" applyFill="1" applyBorder="1" applyAlignment="1" applyProtection="1">
      <alignment horizontal="center" vertical="center"/>
    </xf>
    <xf numFmtId="0" fontId="8" fillId="0" borderId="2" xfId="3" applyNumberFormat="1" applyFont="1" applyFill="1" applyBorder="1" applyAlignment="1" applyProtection="1">
      <alignment horizontal="center" vertical="center"/>
    </xf>
    <xf numFmtId="0" fontId="8" fillId="0" borderId="12" xfId="3" applyNumberFormat="1" applyFont="1" applyFill="1" applyBorder="1" applyAlignment="1" applyProtection="1">
      <alignment horizontal="center" vertical="center"/>
    </xf>
    <xf numFmtId="49" fontId="14" fillId="0" borderId="3" xfId="3" applyNumberFormat="1" applyFont="1" applyFill="1" applyBorder="1" applyAlignment="1" applyProtection="1">
      <alignment horizontal="center" vertical="top"/>
    </xf>
    <xf numFmtId="49" fontId="12" fillId="0" borderId="1" xfId="3" applyNumberFormat="1" applyFont="1" applyFill="1" applyBorder="1" applyAlignment="1" applyProtection="1">
      <alignment horizontal="left" wrapText="1"/>
    </xf>
    <xf numFmtId="49" fontId="14" fillId="0" borderId="3" xfId="3" applyNumberFormat="1" applyFont="1" applyFill="1" applyBorder="1" applyAlignment="1" applyProtection="1">
      <alignment horizontal="center"/>
    </xf>
    <xf numFmtId="0" fontId="12" fillId="0" borderId="1" xfId="3" applyNumberFormat="1" applyFont="1" applyFill="1" applyBorder="1" applyAlignment="1" applyProtection="1">
      <alignment wrapText="1"/>
    </xf>
    <xf numFmtId="49" fontId="8" fillId="0" borderId="4" xfId="3" applyNumberFormat="1" applyFont="1" applyFill="1" applyBorder="1" applyAlignment="1" applyProtection="1">
      <alignment horizontal="center" vertical="center" wrapText="1"/>
    </xf>
    <xf numFmtId="0" fontId="8" fillId="0" borderId="4" xfId="3" applyNumberFormat="1" applyFont="1" applyFill="1" applyBorder="1" applyAlignment="1" applyProtection="1">
      <alignment horizontal="center" vertical="center" wrapText="1"/>
    </xf>
    <xf numFmtId="0" fontId="8" fillId="0" borderId="5" xfId="3" applyNumberFormat="1" applyFont="1" applyFill="1" applyBorder="1" applyAlignment="1" applyProtection="1">
      <alignment horizontal="center" vertical="center" wrapText="1"/>
    </xf>
    <xf numFmtId="0" fontId="8" fillId="0" borderId="3" xfId="3" applyNumberFormat="1" applyFont="1" applyFill="1" applyBorder="1" applyAlignment="1" applyProtection="1">
      <alignment horizontal="center" vertical="center" wrapText="1"/>
    </xf>
    <xf numFmtId="0" fontId="8" fillId="0" borderId="6" xfId="3" applyNumberFormat="1" applyFont="1" applyFill="1" applyBorder="1" applyAlignment="1" applyProtection="1">
      <alignment horizontal="center" vertical="center" wrapText="1"/>
    </xf>
    <xf numFmtId="0" fontId="8" fillId="0" borderId="7" xfId="3" applyNumberFormat="1" applyFont="1" applyFill="1" applyBorder="1" applyAlignment="1" applyProtection="1">
      <alignment horizontal="center" vertical="center" wrapText="1"/>
    </xf>
    <xf numFmtId="0" fontId="8" fillId="0" borderId="0" xfId="3" applyNumberFormat="1" applyFont="1" applyFill="1" applyBorder="1" applyAlignment="1" applyProtection="1">
      <alignment horizontal="center" vertical="center" wrapText="1"/>
    </xf>
    <xf numFmtId="0" fontId="8" fillId="0" borderId="8" xfId="3" applyNumberFormat="1" applyFont="1" applyFill="1" applyBorder="1" applyAlignment="1" applyProtection="1">
      <alignment horizontal="center" vertical="center" wrapText="1"/>
    </xf>
    <xf numFmtId="0" fontId="8" fillId="0" borderId="9" xfId="3" applyNumberFormat="1" applyFont="1" applyFill="1" applyBorder="1" applyAlignment="1" applyProtection="1">
      <alignment horizontal="center" vertical="center" wrapText="1"/>
    </xf>
    <xf numFmtId="0" fontId="8" fillId="0" borderId="1" xfId="3" applyNumberFormat="1" applyFont="1" applyFill="1" applyBorder="1" applyAlignment="1" applyProtection="1">
      <alignment horizontal="center" vertical="center" wrapText="1"/>
    </xf>
    <xf numFmtId="0" fontId="8" fillId="0" borderId="10" xfId="3" applyNumberFormat="1" applyFont="1" applyFill="1" applyBorder="1" applyAlignment="1" applyProtection="1">
      <alignment horizontal="center" vertical="center" wrapText="1"/>
    </xf>
    <xf numFmtId="0" fontId="12" fillId="0" borderId="2" xfId="3" applyNumberFormat="1" applyFont="1" applyFill="1" applyBorder="1" applyAlignment="1" applyProtection="1">
      <alignment horizontal="left" wrapText="1"/>
    </xf>
    <xf numFmtId="49" fontId="12" fillId="0" borderId="1" xfId="3" applyNumberFormat="1" applyFont="1" applyFill="1" applyBorder="1" applyAlignment="1" applyProtection="1">
      <alignment horizontal="center" wrapText="1"/>
    </xf>
    <xf numFmtId="49" fontId="21" fillId="0" borderId="0" xfId="3" applyNumberFormat="1" applyFont="1" applyFill="1" applyBorder="1" applyAlignment="1" applyProtection="1">
      <alignment horizontal="center"/>
    </xf>
    <xf numFmtId="0" fontId="8" fillId="0" borderId="0" xfId="3" applyFont="1" applyAlignment="1">
      <alignment horizontal="left" wrapText="1"/>
    </xf>
    <xf numFmtId="0" fontId="8" fillId="0" borderId="0" xfId="3" applyFont="1" applyAlignment="1">
      <alignment horizontal="center"/>
    </xf>
    <xf numFmtId="0" fontId="8" fillId="0" borderId="0" xfId="3" applyFont="1" applyAlignment="1">
      <alignment horizontal="left"/>
    </xf>
    <xf numFmtId="168" fontId="8" fillId="0" borderId="11" xfId="3" applyNumberFormat="1" applyFont="1" applyFill="1" applyBorder="1" applyAlignment="1" applyProtection="1">
      <alignment horizontal="center" vertical="top" wrapText="1"/>
    </xf>
    <xf numFmtId="168" fontId="8" fillId="0" borderId="2" xfId="3" applyNumberFormat="1" applyFont="1" applyFill="1" applyBorder="1" applyAlignment="1" applyProtection="1">
      <alignment horizontal="center" vertical="top" wrapText="1"/>
    </xf>
    <xf numFmtId="168" fontId="8" fillId="0" borderId="12" xfId="3" applyNumberFormat="1" applyFont="1" applyFill="1" applyBorder="1" applyAlignment="1" applyProtection="1">
      <alignment horizontal="center" vertical="top" wrapText="1"/>
    </xf>
    <xf numFmtId="0" fontId="10" fillId="0" borderId="4" xfId="3" applyNumberFormat="1" applyFont="1" applyFill="1" applyBorder="1" applyAlignment="1" applyProtection="1">
      <alignment horizontal="left" vertical="center" wrapText="1"/>
    </xf>
    <xf numFmtId="0" fontId="16" fillId="0" borderId="0" xfId="3" applyNumberFormat="1" applyFont="1" applyFill="1" applyBorder="1" applyAlignment="1" applyProtection="1">
      <alignment horizontal="center"/>
    </xf>
    <xf numFmtId="0" fontId="11" fillId="0" borderId="4" xfId="3" applyNumberFormat="1" applyFont="1" applyFill="1" applyBorder="1" applyAlignment="1" applyProtection="1">
      <alignment horizontal="left" vertical="center" wrapText="1"/>
    </xf>
    <xf numFmtId="0" fontId="12" fillId="0" borderId="1" xfId="3" applyNumberFormat="1" applyFont="1" applyFill="1" applyBorder="1" applyAlignment="1" applyProtection="1">
      <alignment vertical="top" wrapText="1"/>
    </xf>
    <xf numFmtId="0" fontId="12" fillId="0" borderId="1" xfId="3" applyNumberFormat="1" applyFont="1" applyFill="1" applyBorder="1" applyAlignment="1" applyProtection="1">
      <alignment horizontal="right" vertical="top" wrapText="1"/>
    </xf>
    <xf numFmtId="0" fontId="9" fillId="0" borderId="4" xfId="3" applyNumberFormat="1" applyFont="1" applyFill="1" applyBorder="1" applyAlignment="1" applyProtection="1">
      <alignment horizontal="center" vertical="center" wrapText="1"/>
    </xf>
    <xf numFmtId="0" fontId="4" fillId="0" borderId="1" xfId="3" applyNumberFormat="1" applyFont="1" applyFill="1" applyBorder="1" applyAlignment="1" applyProtection="1">
      <alignment horizontal="center" wrapText="1"/>
    </xf>
    <xf numFmtId="0" fontId="25" fillId="0" borderId="0" xfId="3" applyNumberFormat="1" applyFont="1" applyFill="1" applyBorder="1" applyAlignment="1" applyProtection="1">
      <alignment horizontal="center" vertical="top" wrapText="1"/>
    </xf>
    <xf numFmtId="0" fontId="9" fillId="0" borderId="4" xfId="3" applyNumberFormat="1" applyFont="1" applyFill="1" applyBorder="1" applyAlignment="1" applyProtection="1">
      <alignment horizontal="center" vertical="center" textRotation="90" wrapText="1"/>
    </xf>
    <xf numFmtId="0" fontId="9" fillId="0" borderId="13" xfId="3" applyNumberFormat="1" applyFont="1" applyFill="1" applyBorder="1" applyAlignment="1" applyProtection="1">
      <alignment horizontal="center" vertical="center" textRotation="90" wrapText="1"/>
    </xf>
    <xf numFmtId="0" fontId="9" fillId="0" borderId="14" xfId="3" applyNumberFormat="1" applyFont="1" applyFill="1" applyBorder="1" applyAlignment="1" applyProtection="1">
      <alignment horizontal="center" vertical="center" textRotation="90" wrapText="1"/>
    </xf>
    <xf numFmtId="49" fontId="9" fillId="0" borderId="1" xfId="3" applyNumberFormat="1" applyFont="1" applyFill="1" applyBorder="1" applyAlignment="1" applyProtection="1">
      <alignment horizontal="right"/>
    </xf>
    <xf numFmtId="0" fontId="9" fillId="0" borderId="11" xfId="3" applyNumberFormat="1" applyFont="1" applyFill="1" applyBorder="1" applyAlignment="1" applyProtection="1">
      <alignment horizontal="center" vertical="center" wrapText="1"/>
    </xf>
    <xf numFmtId="0" fontId="9" fillId="0" borderId="2" xfId="3" applyNumberFormat="1" applyFont="1" applyFill="1" applyBorder="1" applyAlignment="1" applyProtection="1">
      <alignment horizontal="center" vertical="center" wrapText="1"/>
    </xf>
    <xf numFmtId="0" fontId="9" fillId="0" borderId="12" xfId="3" applyNumberFormat="1" applyFont="1" applyFill="1" applyBorder="1" applyAlignment="1" applyProtection="1">
      <alignment horizontal="center" vertical="center" wrapText="1"/>
    </xf>
    <xf numFmtId="0" fontId="33" fillId="0" borderId="1" xfId="3" applyNumberFormat="1" applyFont="1" applyFill="1" applyBorder="1" applyAlignment="1" applyProtection="1">
      <alignment horizontal="center" vertical="top"/>
    </xf>
    <xf numFmtId="0" fontId="11" fillId="0" borderId="4" xfId="3" applyNumberFormat="1" applyFont="1" applyFill="1" applyBorder="1" applyAlignment="1" applyProtection="1">
      <alignment horizontal="left" vertical="center"/>
    </xf>
    <xf numFmtId="49" fontId="11" fillId="0" borderId="0" xfId="3" applyNumberFormat="1" applyFont="1" applyFill="1" applyBorder="1" applyAlignment="1" applyProtection="1">
      <alignment horizontal="center" vertical="top"/>
    </xf>
    <xf numFmtId="49" fontId="9" fillId="0" borderId="0" xfId="3" applyNumberFormat="1" applyFont="1" applyFill="1" applyBorder="1" applyAlignment="1" applyProtection="1">
      <alignment horizontal="left" vertical="top"/>
    </xf>
    <xf numFmtId="49" fontId="9" fillId="0" borderId="0" xfId="3" applyNumberFormat="1" applyFont="1" applyFill="1" applyBorder="1" applyAlignment="1" applyProtection="1">
      <alignment horizontal="left" vertical="top" wrapText="1"/>
    </xf>
    <xf numFmtId="49" fontId="9" fillId="0" borderId="0" xfId="3" applyNumberFormat="1" applyFont="1" applyFill="1" applyBorder="1" applyAlignment="1" applyProtection="1">
      <alignment vertical="top" wrapText="1"/>
    </xf>
    <xf numFmtId="0" fontId="38" fillId="0" borderId="0" xfId="4" applyFont="1" applyAlignment="1">
      <alignment horizontal="center"/>
    </xf>
    <xf numFmtId="0" fontId="37" fillId="0" borderId="1" xfId="4" applyFont="1" applyBorder="1" applyAlignment="1">
      <alignment horizontal="center" vertical="top" wrapText="1"/>
    </xf>
    <xf numFmtId="0" fontId="39" fillId="0" borderId="3" xfId="4" applyFont="1" applyBorder="1" applyAlignment="1">
      <alignment horizontal="center" vertical="top"/>
    </xf>
    <xf numFmtId="0" fontId="36" fillId="0" borderId="0" xfId="4" applyFont="1" applyAlignment="1">
      <alignment horizontal="center"/>
    </xf>
    <xf numFmtId="0" fontId="37" fillId="3" borderId="5" xfId="4" applyFont="1" applyFill="1" applyBorder="1" applyAlignment="1">
      <alignment horizontal="center" vertical="top" wrapText="1"/>
    </xf>
    <xf numFmtId="0" fontId="37" fillId="3" borderId="6" xfId="4" applyFont="1" applyFill="1" applyBorder="1" applyAlignment="1">
      <alignment horizontal="center" vertical="top" wrapText="1"/>
    </xf>
    <xf numFmtId="0" fontId="37" fillId="3" borderId="9" xfId="4" applyFont="1" applyFill="1" applyBorder="1" applyAlignment="1">
      <alignment horizontal="center" vertical="top" wrapText="1"/>
    </xf>
    <xf numFmtId="0" fontId="37" fillId="3" borderId="10" xfId="4" applyFont="1" applyFill="1" applyBorder="1" applyAlignment="1">
      <alignment horizontal="center" vertical="top" wrapText="1"/>
    </xf>
    <xf numFmtId="0" fontId="37" fillId="3" borderId="13" xfId="4" applyFont="1" applyFill="1" applyBorder="1" applyAlignment="1">
      <alignment horizontal="center" vertical="top" wrapText="1"/>
    </xf>
    <xf numFmtId="0" fontId="37" fillId="3" borderId="14" xfId="4" applyFont="1" applyFill="1" applyBorder="1" applyAlignment="1">
      <alignment horizontal="center" vertical="top" wrapText="1"/>
    </xf>
    <xf numFmtId="0" fontId="37" fillId="0" borderId="0" xfId="4" applyFont="1" applyAlignment="1">
      <alignment horizontal="left"/>
    </xf>
    <xf numFmtId="0" fontId="41" fillId="0" borderId="13" xfId="4" applyFont="1" applyBorder="1" applyAlignment="1">
      <alignment horizontal="left" vertical="top" wrapText="1"/>
    </xf>
    <xf numFmtId="0" fontId="41" fillId="0" borderId="14" xfId="4" applyFont="1" applyBorder="1" applyAlignment="1">
      <alignment horizontal="left" vertical="top" wrapText="1"/>
    </xf>
    <xf numFmtId="0" fontId="41" fillId="0" borderId="9" xfId="4" applyFont="1" applyBorder="1" applyAlignment="1">
      <alignment horizontal="left" vertical="top" wrapText="1"/>
    </xf>
    <xf numFmtId="0" fontId="41" fillId="0" borderId="10" xfId="4" applyFont="1" applyBorder="1" applyAlignment="1">
      <alignment horizontal="left" vertical="top" wrapText="1"/>
    </xf>
    <xf numFmtId="0" fontId="41" fillId="0" borderId="9" xfId="4" applyFont="1" applyBorder="1" applyAlignment="1">
      <alignment horizontal="center" vertical="top" wrapText="1"/>
    </xf>
    <xf numFmtId="0" fontId="41" fillId="0" borderId="10" xfId="4" applyFont="1" applyBorder="1" applyAlignment="1">
      <alignment horizontal="center" vertical="top" wrapText="1"/>
    </xf>
    <xf numFmtId="0" fontId="37" fillId="3" borderId="13" xfId="4" applyFont="1" applyFill="1" applyBorder="1" applyAlignment="1">
      <alignment horizontal="center" vertical="top"/>
    </xf>
    <xf numFmtId="0" fontId="40" fillId="0" borderId="5" xfId="4" applyFont="1" applyBorder="1" applyAlignment="1">
      <alignment horizontal="center" vertical="top" wrapText="1"/>
    </xf>
    <xf numFmtId="0" fontId="40" fillId="0" borderId="6" xfId="4" applyFont="1" applyBorder="1" applyAlignment="1">
      <alignment horizontal="center" vertical="top" wrapText="1"/>
    </xf>
    <xf numFmtId="0" fontId="41" fillId="0" borderId="5" xfId="4" applyFont="1" applyBorder="1" applyAlignment="1">
      <alignment horizontal="left" vertical="top" wrapText="1"/>
    </xf>
    <xf numFmtId="0" fontId="41" fillId="0" borderId="6" xfId="4" applyFont="1" applyBorder="1" applyAlignment="1">
      <alignment horizontal="left" vertical="top" wrapText="1"/>
    </xf>
    <xf numFmtId="0" fontId="41" fillId="0" borderId="5" xfId="4" applyFont="1" applyBorder="1" applyAlignment="1">
      <alignment horizontal="center" vertical="top" wrapText="1"/>
    </xf>
    <xf numFmtId="0" fontId="41" fillId="0" borderId="6" xfId="4" applyFont="1" applyBorder="1" applyAlignment="1">
      <alignment horizontal="center" vertical="top" wrapText="1"/>
    </xf>
  </cellXfs>
  <cellStyles count="8">
    <cellStyle name="Обычный" xfId="0" builtinId="0"/>
    <cellStyle name="Обычный 2" xfId="1"/>
    <cellStyle name="Обычный 2 2" xfId="3"/>
    <cellStyle name="Обычный 2 2 2" xfId="5"/>
    <cellStyle name="Обычный 2 2 3" xfId="6"/>
    <cellStyle name="Обычный 3" xfId="2"/>
    <cellStyle name="Обычный 3 2" xfId="4"/>
    <cellStyle name="Обычный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8</xdr:col>
      <xdr:colOff>588527</xdr:colOff>
      <xdr:row>43</xdr:row>
      <xdr:rowOff>67235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5877702" cy="82587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8</xdr:col>
      <xdr:colOff>490348</xdr:colOff>
      <xdr:row>39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5748147" cy="7581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581317</xdr:colOff>
      <xdr:row>40</xdr:row>
      <xdr:rowOff>57150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39117" cy="7677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view="pageLayout" zoomScale="70" zoomScalePageLayoutView="70" workbookViewId="0">
      <selection activeCell="B24" sqref="B24:I24"/>
    </sheetView>
  </sheetViews>
  <sheetFormatPr defaultRowHeight="15" x14ac:dyDescent="0.25"/>
  <cols>
    <col min="1" max="1" width="6.42578125" style="4" customWidth="1"/>
    <col min="2" max="8" width="9.140625" style="4"/>
    <col min="9" max="9" width="12.140625" style="4" customWidth="1"/>
    <col min="10" max="10" width="9.5703125" style="4" customWidth="1"/>
    <col min="11" max="265" width="9.140625" style="4"/>
    <col min="266" max="266" width="9.5703125" style="4" customWidth="1"/>
    <col min="267" max="521" width="9.140625" style="4"/>
    <col min="522" max="522" width="9.5703125" style="4" customWidth="1"/>
    <col min="523" max="777" width="9.140625" style="4"/>
    <col min="778" max="778" width="9.5703125" style="4" customWidth="1"/>
    <col min="779" max="1033" width="9.140625" style="4"/>
    <col min="1034" max="1034" width="9.5703125" style="4" customWidth="1"/>
    <col min="1035" max="1289" width="9.140625" style="4"/>
    <col min="1290" max="1290" width="9.5703125" style="4" customWidth="1"/>
    <col min="1291" max="1545" width="9.140625" style="4"/>
    <col min="1546" max="1546" width="9.5703125" style="4" customWidth="1"/>
    <col min="1547" max="1801" width="9.140625" style="4"/>
    <col min="1802" max="1802" width="9.5703125" style="4" customWidth="1"/>
    <col min="1803" max="2057" width="9.140625" style="4"/>
    <col min="2058" max="2058" width="9.5703125" style="4" customWidth="1"/>
    <col min="2059" max="2313" width="9.140625" style="4"/>
    <col min="2314" max="2314" width="9.5703125" style="4" customWidth="1"/>
    <col min="2315" max="2569" width="9.140625" style="4"/>
    <col min="2570" max="2570" width="9.5703125" style="4" customWidth="1"/>
    <col min="2571" max="2825" width="9.140625" style="4"/>
    <col min="2826" max="2826" width="9.5703125" style="4" customWidth="1"/>
    <col min="2827" max="3081" width="9.140625" style="4"/>
    <col min="3082" max="3082" width="9.5703125" style="4" customWidth="1"/>
    <col min="3083" max="3337" width="9.140625" style="4"/>
    <col min="3338" max="3338" width="9.5703125" style="4" customWidth="1"/>
    <col min="3339" max="3593" width="9.140625" style="4"/>
    <col min="3594" max="3594" width="9.5703125" style="4" customWidth="1"/>
    <col min="3595" max="3849" width="9.140625" style="4"/>
    <col min="3850" max="3850" width="9.5703125" style="4" customWidth="1"/>
    <col min="3851" max="4105" width="9.140625" style="4"/>
    <col min="4106" max="4106" width="9.5703125" style="4" customWidth="1"/>
    <col min="4107" max="4361" width="9.140625" style="4"/>
    <col min="4362" max="4362" width="9.5703125" style="4" customWidth="1"/>
    <col min="4363" max="4617" width="9.140625" style="4"/>
    <col min="4618" max="4618" width="9.5703125" style="4" customWidth="1"/>
    <col min="4619" max="4873" width="9.140625" style="4"/>
    <col min="4874" max="4874" width="9.5703125" style="4" customWidth="1"/>
    <col min="4875" max="5129" width="9.140625" style="4"/>
    <col min="5130" max="5130" width="9.5703125" style="4" customWidth="1"/>
    <col min="5131" max="5385" width="9.140625" style="4"/>
    <col min="5386" max="5386" width="9.5703125" style="4" customWidth="1"/>
    <col min="5387" max="5641" width="9.140625" style="4"/>
    <col min="5642" max="5642" width="9.5703125" style="4" customWidth="1"/>
    <col min="5643" max="5897" width="9.140625" style="4"/>
    <col min="5898" max="5898" width="9.5703125" style="4" customWidth="1"/>
    <col min="5899" max="6153" width="9.140625" style="4"/>
    <col min="6154" max="6154" width="9.5703125" style="4" customWidth="1"/>
    <col min="6155" max="6409" width="9.140625" style="4"/>
    <col min="6410" max="6410" width="9.5703125" style="4" customWidth="1"/>
    <col min="6411" max="6665" width="9.140625" style="4"/>
    <col min="6666" max="6666" width="9.5703125" style="4" customWidth="1"/>
    <col min="6667" max="6921" width="9.140625" style="4"/>
    <col min="6922" max="6922" width="9.5703125" style="4" customWidth="1"/>
    <col min="6923" max="7177" width="9.140625" style="4"/>
    <col min="7178" max="7178" width="9.5703125" style="4" customWidth="1"/>
    <col min="7179" max="7433" width="9.140625" style="4"/>
    <col min="7434" max="7434" width="9.5703125" style="4" customWidth="1"/>
    <col min="7435" max="7689" width="9.140625" style="4"/>
    <col min="7690" max="7690" width="9.5703125" style="4" customWidth="1"/>
    <col min="7691" max="7945" width="9.140625" style="4"/>
    <col min="7946" max="7946" width="9.5703125" style="4" customWidth="1"/>
    <col min="7947" max="8201" width="9.140625" style="4"/>
    <col min="8202" max="8202" width="9.5703125" style="4" customWidth="1"/>
    <col min="8203" max="8457" width="9.140625" style="4"/>
    <col min="8458" max="8458" width="9.5703125" style="4" customWidth="1"/>
    <col min="8459" max="8713" width="9.140625" style="4"/>
    <col min="8714" max="8714" width="9.5703125" style="4" customWidth="1"/>
    <col min="8715" max="8969" width="9.140625" style="4"/>
    <col min="8970" max="8970" width="9.5703125" style="4" customWidth="1"/>
    <col min="8971" max="9225" width="9.140625" style="4"/>
    <col min="9226" max="9226" width="9.5703125" style="4" customWidth="1"/>
    <col min="9227" max="9481" width="9.140625" style="4"/>
    <col min="9482" max="9482" width="9.5703125" style="4" customWidth="1"/>
    <col min="9483" max="9737" width="9.140625" style="4"/>
    <col min="9738" max="9738" width="9.5703125" style="4" customWidth="1"/>
    <col min="9739" max="9993" width="9.140625" style="4"/>
    <col min="9994" max="9994" width="9.5703125" style="4" customWidth="1"/>
    <col min="9995" max="10249" width="9.140625" style="4"/>
    <col min="10250" max="10250" width="9.5703125" style="4" customWidth="1"/>
    <col min="10251" max="10505" width="9.140625" style="4"/>
    <col min="10506" max="10506" width="9.5703125" style="4" customWidth="1"/>
    <col min="10507" max="10761" width="9.140625" style="4"/>
    <col min="10762" max="10762" width="9.5703125" style="4" customWidth="1"/>
    <col min="10763" max="11017" width="9.140625" style="4"/>
    <col min="11018" max="11018" width="9.5703125" style="4" customWidth="1"/>
    <col min="11019" max="11273" width="9.140625" style="4"/>
    <col min="11274" max="11274" width="9.5703125" style="4" customWidth="1"/>
    <col min="11275" max="11529" width="9.140625" style="4"/>
    <col min="11530" max="11530" width="9.5703125" style="4" customWidth="1"/>
    <col min="11531" max="11785" width="9.140625" style="4"/>
    <col min="11786" max="11786" width="9.5703125" style="4" customWidth="1"/>
    <col min="11787" max="12041" width="9.140625" style="4"/>
    <col min="12042" max="12042" width="9.5703125" style="4" customWidth="1"/>
    <col min="12043" max="12297" width="9.140625" style="4"/>
    <col min="12298" max="12298" width="9.5703125" style="4" customWidth="1"/>
    <col min="12299" max="12553" width="9.140625" style="4"/>
    <col min="12554" max="12554" width="9.5703125" style="4" customWidth="1"/>
    <col min="12555" max="12809" width="9.140625" style="4"/>
    <col min="12810" max="12810" width="9.5703125" style="4" customWidth="1"/>
    <col min="12811" max="13065" width="9.140625" style="4"/>
    <col min="13066" max="13066" width="9.5703125" style="4" customWidth="1"/>
    <col min="13067" max="13321" width="9.140625" style="4"/>
    <col min="13322" max="13322" width="9.5703125" style="4" customWidth="1"/>
    <col min="13323" max="13577" width="9.140625" style="4"/>
    <col min="13578" max="13578" width="9.5703125" style="4" customWidth="1"/>
    <col min="13579" max="13833" width="9.140625" style="4"/>
    <col min="13834" max="13834" width="9.5703125" style="4" customWidth="1"/>
    <col min="13835" max="14089" width="9.140625" style="4"/>
    <col min="14090" max="14090" width="9.5703125" style="4" customWidth="1"/>
    <col min="14091" max="14345" width="9.140625" style="4"/>
    <col min="14346" max="14346" width="9.5703125" style="4" customWidth="1"/>
    <col min="14347" max="14601" width="9.140625" style="4"/>
    <col min="14602" max="14602" width="9.5703125" style="4" customWidth="1"/>
    <col min="14603" max="14857" width="9.140625" style="4"/>
    <col min="14858" max="14858" width="9.5703125" style="4" customWidth="1"/>
    <col min="14859" max="15113" width="9.140625" style="4"/>
    <col min="15114" max="15114" width="9.5703125" style="4" customWidth="1"/>
    <col min="15115" max="15369" width="9.140625" style="4"/>
    <col min="15370" max="15370" width="9.5703125" style="4" customWidth="1"/>
    <col min="15371" max="15625" width="9.140625" style="4"/>
    <col min="15626" max="15626" width="9.5703125" style="4" customWidth="1"/>
    <col min="15627" max="15881" width="9.140625" style="4"/>
    <col min="15882" max="15882" width="9.5703125" style="4" customWidth="1"/>
    <col min="15883" max="16137" width="9.140625" style="4"/>
    <col min="16138" max="16138" width="9.5703125" style="4" customWidth="1"/>
    <col min="16139" max="16384" width="9.140625" style="4"/>
  </cols>
  <sheetData>
    <row r="1" spans="1:10" ht="15.75" thickTop="1" x14ac:dyDescent="0.25">
      <c r="A1" s="1"/>
      <c r="B1" s="2"/>
      <c r="C1" s="2"/>
      <c r="D1" s="2"/>
      <c r="E1" s="2"/>
      <c r="F1" s="2"/>
      <c r="G1" s="2"/>
      <c r="H1" s="2"/>
      <c r="I1" s="2"/>
      <c r="J1" s="3"/>
    </row>
    <row r="2" spans="1:10" ht="18.75" customHeight="1" x14ac:dyDescent="0.25">
      <c r="A2" s="322" t="s">
        <v>186</v>
      </c>
      <c r="B2" s="323"/>
      <c r="C2" s="323"/>
      <c r="D2" s="323"/>
      <c r="E2" s="323"/>
      <c r="F2" s="323"/>
      <c r="G2" s="323"/>
      <c r="H2" s="323"/>
      <c r="I2" s="323"/>
      <c r="J2" s="324"/>
    </row>
    <row r="3" spans="1:10" ht="18" customHeight="1" x14ac:dyDescent="0.25">
      <c r="A3" s="5"/>
      <c r="B3" s="325" t="s">
        <v>187</v>
      </c>
      <c r="C3" s="325"/>
      <c r="D3" s="325"/>
      <c r="E3" s="325"/>
      <c r="F3" s="325"/>
      <c r="G3" s="325"/>
      <c r="H3" s="325"/>
      <c r="I3" s="325"/>
      <c r="J3" s="6"/>
    </row>
    <row r="4" spans="1:10" ht="15" customHeight="1" x14ac:dyDescent="0.25">
      <c r="A4" s="7"/>
      <c r="B4" s="8"/>
      <c r="C4" s="8"/>
      <c r="D4" s="8"/>
      <c r="E4" s="8"/>
      <c r="F4" s="8"/>
      <c r="G4" s="8"/>
      <c r="H4" s="8"/>
      <c r="I4" s="8"/>
      <c r="J4" s="9"/>
    </row>
    <row r="5" spans="1:10" x14ac:dyDescent="0.25">
      <c r="A5" s="10"/>
      <c r="J5" s="11"/>
    </row>
    <row r="6" spans="1:10" x14ac:dyDescent="0.25">
      <c r="A6" s="10"/>
      <c r="B6" s="326"/>
      <c r="C6" s="326"/>
      <c r="D6" s="326"/>
      <c r="E6" s="326"/>
      <c r="F6" s="326"/>
      <c r="G6" s="326"/>
      <c r="H6" s="326"/>
      <c r="I6" s="326"/>
      <c r="J6" s="11"/>
    </row>
    <row r="7" spans="1:10" x14ac:dyDescent="0.25">
      <c r="A7" s="10"/>
      <c r="B7" s="323"/>
      <c r="C7" s="323"/>
      <c r="D7" s="323"/>
      <c r="E7" s="323"/>
      <c r="F7" s="323"/>
      <c r="G7" s="323"/>
      <c r="H7" s="323"/>
      <c r="I7" s="323"/>
      <c r="J7" s="11"/>
    </row>
    <row r="8" spans="1:10" x14ac:dyDescent="0.25">
      <c r="A8" s="10"/>
      <c r="B8" s="327"/>
      <c r="C8" s="327"/>
      <c r="D8" s="327"/>
      <c r="E8" s="327"/>
      <c r="F8" s="327"/>
      <c r="G8" s="327"/>
      <c r="H8" s="327"/>
      <c r="I8" s="327"/>
      <c r="J8" s="11"/>
    </row>
    <row r="9" spans="1:10" x14ac:dyDescent="0.25">
      <c r="A9" s="10"/>
      <c r="J9" s="11"/>
    </row>
    <row r="10" spans="1:10" x14ac:dyDescent="0.25">
      <c r="A10" s="10"/>
      <c r="J10" s="11"/>
    </row>
    <row r="11" spans="1:10" x14ac:dyDescent="0.25">
      <c r="A11" s="10"/>
      <c r="J11" s="11"/>
    </row>
    <row r="12" spans="1:10" x14ac:dyDescent="0.25">
      <c r="A12" s="10"/>
      <c r="J12" s="11"/>
    </row>
    <row r="13" spans="1:10" x14ac:dyDescent="0.25">
      <c r="A13" s="10"/>
      <c r="J13" s="11"/>
    </row>
    <row r="14" spans="1:10" x14ac:dyDescent="0.25">
      <c r="A14" s="10"/>
      <c r="J14" s="11"/>
    </row>
    <row r="15" spans="1:10" x14ac:dyDescent="0.25">
      <c r="A15" s="10"/>
      <c r="J15" s="11"/>
    </row>
    <row r="16" spans="1:10" x14ac:dyDescent="0.25">
      <c r="A16" s="10"/>
      <c r="J16" s="11"/>
    </row>
    <row r="17" spans="1:10" x14ac:dyDescent="0.25">
      <c r="A17" s="10"/>
      <c r="J17" s="11"/>
    </row>
    <row r="18" spans="1:10" x14ac:dyDescent="0.25">
      <c r="A18" s="10"/>
      <c r="J18" s="11"/>
    </row>
    <row r="19" spans="1:10" x14ac:dyDescent="0.25">
      <c r="A19" s="10"/>
      <c r="J19" s="11"/>
    </row>
    <row r="20" spans="1:10" ht="18" x14ac:dyDescent="0.25">
      <c r="A20" s="10"/>
      <c r="B20" s="328" t="s">
        <v>188</v>
      </c>
      <c r="C20" s="328"/>
      <c r="D20" s="328"/>
      <c r="E20" s="328"/>
      <c r="F20" s="328"/>
      <c r="G20" s="328"/>
      <c r="H20" s="328"/>
      <c r="I20" s="328"/>
      <c r="J20" s="11"/>
    </row>
    <row r="21" spans="1:10" x14ac:dyDescent="0.25">
      <c r="A21" s="10"/>
      <c r="J21" s="11"/>
    </row>
    <row r="22" spans="1:10" ht="18" x14ac:dyDescent="0.25">
      <c r="A22" s="10"/>
      <c r="B22" s="328" t="s">
        <v>388</v>
      </c>
      <c r="C22" s="328"/>
      <c r="D22" s="328"/>
      <c r="E22" s="328"/>
      <c r="F22" s="328"/>
      <c r="G22" s="328"/>
      <c r="H22" s="328"/>
      <c r="I22" s="328"/>
      <c r="J22" s="11"/>
    </row>
    <row r="23" spans="1:10" x14ac:dyDescent="0.25">
      <c r="A23" s="10"/>
      <c r="J23" s="11"/>
    </row>
    <row r="24" spans="1:10" ht="18.75" customHeight="1" x14ac:dyDescent="0.25">
      <c r="A24" s="10"/>
      <c r="B24" s="323" t="s">
        <v>389</v>
      </c>
      <c r="C24" s="323"/>
      <c r="D24" s="323"/>
      <c r="E24" s="323"/>
      <c r="F24" s="323"/>
      <c r="G24" s="323"/>
      <c r="H24" s="323"/>
      <c r="I24" s="323"/>
      <c r="J24" s="11"/>
    </row>
    <row r="25" spans="1:10" ht="17.25" customHeight="1" x14ac:dyDescent="0.25">
      <c r="A25" s="10"/>
      <c r="B25" s="329" t="s">
        <v>390</v>
      </c>
      <c r="C25" s="329"/>
      <c r="D25" s="329"/>
      <c r="E25" s="329"/>
      <c r="F25" s="329"/>
      <c r="G25" s="329"/>
      <c r="H25" s="329"/>
      <c r="I25" s="329"/>
      <c r="J25" s="11"/>
    </row>
    <row r="26" spans="1:10" x14ac:dyDescent="0.25">
      <c r="A26" s="10"/>
      <c r="B26" s="330" t="s">
        <v>16</v>
      </c>
      <c r="C26" s="330"/>
      <c r="D26" s="330"/>
      <c r="E26" s="330"/>
      <c r="F26" s="330"/>
      <c r="G26" s="330"/>
      <c r="H26" s="330"/>
      <c r="I26" s="330"/>
      <c r="J26" s="11"/>
    </row>
    <row r="27" spans="1:10" x14ac:dyDescent="0.25">
      <c r="A27" s="10"/>
      <c r="J27" s="11"/>
    </row>
    <row r="28" spans="1:10" ht="18" x14ac:dyDescent="0.25">
      <c r="A28" s="10"/>
      <c r="B28" s="328"/>
      <c r="C28" s="328"/>
      <c r="D28" s="328"/>
      <c r="E28" s="328"/>
      <c r="F28" s="328"/>
      <c r="G28" s="328"/>
      <c r="H28" s="328"/>
      <c r="I28" s="328"/>
      <c r="J28" s="11"/>
    </row>
    <row r="29" spans="1:10" x14ac:dyDescent="0.25">
      <c r="A29" s="10"/>
      <c r="J29" s="11"/>
    </row>
    <row r="30" spans="1:10" x14ac:dyDescent="0.25">
      <c r="A30" s="10"/>
      <c r="J30" s="11"/>
    </row>
    <row r="31" spans="1:10" x14ac:dyDescent="0.25">
      <c r="A31" s="10"/>
      <c r="J31" s="11"/>
    </row>
    <row r="32" spans="1:10" x14ac:dyDescent="0.25">
      <c r="A32" s="10"/>
      <c r="J32" s="11"/>
    </row>
    <row r="33" spans="1:10" x14ac:dyDescent="0.25">
      <c r="A33" s="10"/>
      <c r="J33" s="11"/>
    </row>
    <row r="34" spans="1:10" x14ac:dyDescent="0.25">
      <c r="A34" s="10"/>
      <c r="J34" s="11"/>
    </row>
    <row r="35" spans="1:10" x14ac:dyDescent="0.25">
      <c r="A35" s="10"/>
      <c r="J35" s="11"/>
    </row>
    <row r="36" spans="1:10" x14ac:dyDescent="0.25">
      <c r="A36" s="10"/>
      <c r="J36" s="11"/>
    </row>
    <row r="37" spans="1:10" x14ac:dyDescent="0.25">
      <c r="A37" s="10"/>
      <c r="J37" s="11"/>
    </row>
    <row r="38" spans="1:10" x14ac:dyDescent="0.25">
      <c r="A38" s="10"/>
      <c r="J38" s="11"/>
    </row>
    <row r="39" spans="1:10" x14ac:dyDescent="0.25">
      <c r="A39" s="10"/>
      <c r="J39" s="11"/>
    </row>
    <row r="40" spans="1:10" x14ac:dyDescent="0.25">
      <c r="A40" s="10"/>
      <c r="J40" s="11"/>
    </row>
    <row r="41" spans="1:10" x14ac:dyDescent="0.25">
      <c r="A41" s="10"/>
      <c r="J41" s="11"/>
    </row>
    <row r="42" spans="1:10" x14ac:dyDescent="0.25">
      <c r="A42" s="10"/>
      <c r="J42" s="11"/>
    </row>
    <row r="43" spans="1:10" x14ac:dyDescent="0.25">
      <c r="A43" s="10"/>
      <c r="J43" s="11"/>
    </row>
    <row r="44" spans="1:10" x14ac:dyDescent="0.25">
      <c r="A44" s="10"/>
      <c r="J44" s="11"/>
    </row>
    <row r="45" spans="1:10" x14ac:dyDescent="0.25">
      <c r="A45" s="10"/>
      <c r="J45" s="11"/>
    </row>
    <row r="46" spans="1:10" x14ac:dyDescent="0.25">
      <c r="A46" s="10"/>
      <c r="J46" s="11"/>
    </row>
    <row r="47" spans="1:10" x14ac:dyDescent="0.25">
      <c r="A47" s="10"/>
      <c r="J47" s="11"/>
    </row>
    <row r="48" spans="1:10" x14ac:dyDescent="0.25">
      <c r="A48" s="10"/>
      <c r="J48" s="11"/>
    </row>
    <row r="49" spans="1:10" x14ac:dyDescent="0.25">
      <c r="A49" s="10"/>
      <c r="J49" s="11"/>
    </row>
    <row r="50" spans="1:10" x14ac:dyDescent="0.25">
      <c r="A50" s="10"/>
      <c r="B50" s="321" t="s">
        <v>195</v>
      </c>
      <c r="C50" s="321"/>
      <c r="D50" s="321"/>
      <c r="E50" s="321"/>
      <c r="F50" s="321"/>
      <c r="G50" s="321"/>
      <c r="H50" s="321"/>
      <c r="I50" s="321"/>
      <c r="J50" s="11"/>
    </row>
    <row r="51" spans="1:10" ht="15.75" thickBot="1" x14ac:dyDescent="0.3">
      <c r="A51" s="12"/>
      <c r="B51" s="13"/>
      <c r="C51" s="13"/>
      <c r="D51" s="13"/>
      <c r="E51" s="13"/>
      <c r="F51" s="13"/>
      <c r="G51" s="13"/>
      <c r="H51" s="13"/>
      <c r="I51" s="13"/>
      <c r="J51" s="14"/>
    </row>
    <row r="52" spans="1:10" ht="15.75" thickTop="1" x14ac:dyDescent="0.25"/>
  </sheetData>
  <mergeCells count="12">
    <mergeCell ref="B50:I50"/>
    <mergeCell ref="A2:J2"/>
    <mergeCell ref="B3:I3"/>
    <mergeCell ref="B6:I6"/>
    <mergeCell ref="B7:I7"/>
    <mergeCell ref="B8:I8"/>
    <mergeCell ref="B20:I20"/>
    <mergeCell ref="B22:I22"/>
    <mergeCell ref="B24:I24"/>
    <mergeCell ref="B25:I25"/>
    <mergeCell ref="B26:I26"/>
    <mergeCell ref="B28:I28"/>
  </mergeCells>
  <pageMargins left="0.60416666666666663" right="0.16666666666666666" top="0.55208333333333337" bottom="0.47916666666666669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Layout" topLeftCell="A16" zoomScaleNormal="10" workbookViewId="0"/>
  </sheetViews>
  <sheetFormatPr defaultRowHeight="15" x14ac:dyDescent="0.25"/>
  <sheetData/>
  <pageMargins left="0.70866141732283472" right="0.70866141732283472" top="0.74803149606299213" bottom="0.74803149606299213" header="0.31496062992125984" footer="0.31496062992125984"/>
  <pageSetup paperSize="9" firstPageNumber="18" orientation="portrait" useFirstPageNumber="1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view="pageLayout" topLeftCell="A7" workbookViewId="0">
      <selection activeCell="G13" sqref="G13"/>
    </sheetView>
  </sheetViews>
  <sheetFormatPr defaultRowHeight="15" x14ac:dyDescent="0.25"/>
  <cols>
    <col min="1" max="1" width="3.28515625" style="27" customWidth="1"/>
    <col min="2" max="2" width="4" style="15" customWidth="1"/>
    <col min="3" max="3" width="18.42578125" style="15" customWidth="1"/>
    <col min="4" max="4" width="20" style="15" customWidth="1"/>
    <col min="5" max="5" width="13" style="15" customWidth="1"/>
    <col min="6" max="6" width="2.5703125" style="15" customWidth="1"/>
    <col min="7" max="7" width="7.7109375" style="15" customWidth="1"/>
    <col min="8" max="8" width="5.85546875" style="15" customWidth="1"/>
    <col min="9" max="9" width="9.5703125" style="15" customWidth="1"/>
    <col min="10" max="10" width="12" style="15" customWidth="1"/>
    <col min="11" max="11" width="8.140625" style="15" customWidth="1"/>
    <col min="12" max="12" width="7.28515625" style="15" customWidth="1"/>
    <col min="13" max="16384" width="9.140625" style="15"/>
  </cols>
  <sheetData>
    <row r="1" spans="1:10" x14ac:dyDescent="0.25">
      <c r="F1" s="28"/>
      <c r="G1" s="28" t="s">
        <v>141</v>
      </c>
      <c r="H1" s="28"/>
      <c r="I1" s="28"/>
    </row>
    <row r="2" spans="1:10" x14ac:dyDescent="0.25">
      <c r="F2" s="29"/>
      <c r="G2" s="29" t="s">
        <v>387</v>
      </c>
      <c r="H2" s="29"/>
      <c r="I2" s="29"/>
    </row>
    <row r="3" spans="1:10" x14ac:dyDescent="0.25">
      <c r="F3" s="29"/>
      <c r="G3" s="29" t="s">
        <v>369</v>
      </c>
      <c r="H3" s="29"/>
      <c r="I3" s="29"/>
    </row>
    <row r="4" spans="1:10" ht="8.25" customHeight="1" x14ac:dyDescent="0.25">
      <c r="G4" s="29"/>
      <c r="H4" s="29"/>
      <c r="I4" s="29"/>
    </row>
    <row r="5" spans="1:10" x14ac:dyDescent="0.25">
      <c r="G5" s="30"/>
      <c r="H5" s="30"/>
      <c r="I5" s="29" t="s">
        <v>316</v>
      </c>
    </row>
    <row r="6" spans="1:10" x14ac:dyDescent="0.25">
      <c r="G6" s="29"/>
      <c r="H6" s="29"/>
      <c r="I6" s="29"/>
    </row>
    <row r="7" spans="1:10" x14ac:dyDescent="0.25">
      <c r="G7" s="31" t="s">
        <v>530</v>
      </c>
      <c r="H7" s="456" t="s">
        <v>531</v>
      </c>
      <c r="I7" s="456"/>
      <c r="J7" s="29" t="s">
        <v>386</v>
      </c>
    </row>
    <row r="8" spans="1:10" ht="9" customHeight="1" x14ac:dyDescent="0.25"/>
    <row r="9" spans="1:10" ht="9" customHeight="1" x14ac:dyDescent="0.25"/>
    <row r="10" spans="1:10" ht="15.75" customHeight="1" x14ac:dyDescent="0.25">
      <c r="A10" s="457" t="s">
        <v>396</v>
      </c>
      <c r="B10" s="457"/>
      <c r="C10" s="457"/>
      <c r="D10" s="457"/>
      <c r="E10" s="457"/>
      <c r="F10" s="457"/>
      <c r="G10" s="457"/>
      <c r="H10" s="457"/>
      <c r="I10" s="457"/>
      <c r="J10" s="457"/>
    </row>
    <row r="11" spans="1:10" ht="12" customHeight="1" x14ac:dyDescent="0.25">
      <c r="A11" s="458" t="s">
        <v>191</v>
      </c>
      <c r="B11" s="458"/>
      <c r="C11" s="458"/>
      <c r="D11" s="458"/>
      <c r="E11" s="458"/>
      <c r="F11" s="458"/>
      <c r="G11" s="458"/>
      <c r="H11" s="458"/>
      <c r="I11" s="458"/>
      <c r="J11" s="458"/>
    </row>
    <row r="12" spans="1:10" ht="12" customHeight="1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</row>
    <row r="13" spans="1:10" ht="12" customHeight="1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</row>
    <row r="14" spans="1:10" x14ac:dyDescent="0.25">
      <c r="A14" s="459" t="s">
        <v>385</v>
      </c>
      <c r="B14" s="459"/>
      <c r="C14" s="459"/>
      <c r="D14" s="459"/>
      <c r="E14" s="459"/>
      <c r="F14" s="459"/>
      <c r="G14" s="459"/>
      <c r="H14" s="459"/>
      <c r="I14" s="459"/>
      <c r="J14" s="459"/>
    </row>
    <row r="15" spans="1:10" ht="15.75" customHeight="1" x14ac:dyDescent="0.25">
      <c r="A15" s="460" t="s">
        <v>370</v>
      </c>
      <c r="B15" s="461"/>
      <c r="C15" s="464" t="s">
        <v>371</v>
      </c>
      <c r="D15" s="464" t="s">
        <v>372</v>
      </c>
      <c r="E15" s="460" t="s">
        <v>373</v>
      </c>
      <c r="F15" s="461"/>
      <c r="G15" s="460" t="s">
        <v>374</v>
      </c>
      <c r="H15" s="461"/>
      <c r="I15" s="464" t="s">
        <v>375</v>
      </c>
      <c r="J15" s="464" t="s">
        <v>376</v>
      </c>
    </row>
    <row r="16" spans="1:10" ht="60" customHeight="1" x14ac:dyDescent="0.25">
      <c r="A16" s="462"/>
      <c r="B16" s="463"/>
      <c r="C16" s="465"/>
      <c r="D16" s="465"/>
      <c r="E16" s="462"/>
      <c r="F16" s="463"/>
      <c r="G16" s="462"/>
      <c r="H16" s="463"/>
      <c r="I16" s="465"/>
      <c r="J16" s="465"/>
    </row>
    <row r="17" spans="1:10" x14ac:dyDescent="0.25">
      <c r="A17" s="464">
        <v>1</v>
      </c>
      <c r="B17" s="464"/>
      <c r="C17" s="33">
        <v>2</v>
      </c>
      <c r="D17" s="34">
        <v>3</v>
      </c>
      <c r="E17" s="473">
        <v>4</v>
      </c>
      <c r="F17" s="473"/>
      <c r="G17" s="473">
        <v>5</v>
      </c>
      <c r="H17" s="473"/>
      <c r="I17" s="34">
        <v>6</v>
      </c>
      <c r="J17" s="34">
        <v>7</v>
      </c>
    </row>
    <row r="18" spans="1:10" ht="15.75" customHeight="1" x14ac:dyDescent="0.25">
      <c r="A18" s="474">
        <v>1</v>
      </c>
      <c r="B18" s="475"/>
      <c r="C18" s="467" t="s">
        <v>382</v>
      </c>
      <c r="D18" s="35" t="s">
        <v>380</v>
      </c>
      <c r="E18" s="476" t="s">
        <v>383</v>
      </c>
      <c r="F18" s="477"/>
      <c r="G18" s="478" t="s">
        <v>381</v>
      </c>
      <c r="H18" s="479"/>
      <c r="I18" s="36">
        <v>37</v>
      </c>
      <c r="J18" s="37" t="s">
        <v>377</v>
      </c>
    </row>
    <row r="19" spans="1:10" ht="75.75" customHeight="1" x14ac:dyDescent="0.25">
      <c r="A19" s="41"/>
      <c r="B19" s="42"/>
      <c r="C19" s="468"/>
      <c r="D19" s="38" t="s">
        <v>532</v>
      </c>
      <c r="E19" s="469" t="s">
        <v>384</v>
      </c>
      <c r="F19" s="470"/>
      <c r="G19" s="471" t="s">
        <v>378</v>
      </c>
      <c r="H19" s="472"/>
      <c r="I19" s="39"/>
      <c r="J19" s="40" t="s">
        <v>379</v>
      </c>
    </row>
    <row r="24" spans="1:10" x14ac:dyDescent="0.25">
      <c r="D24" s="29" t="s">
        <v>131</v>
      </c>
      <c r="E24" s="43"/>
      <c r="F24" s="43"/>
      <c r="G24" s="43"/>
      <c r="I24" s="466" t="s">
        <v>135</v>
      </c>
      <c r="J24" s="466"/>
    </row>
  </sheetData>
  <mergeCells count="21">
    <mergeCell ref="I24:J24"/>
    <mergeCell ref="C18:C19"/>
    <mergeCell ref="E19:F19"/>
    <mergeCell ref="G19:H19"/>
    <mergeCell ref="A17:B17"/>
    <mergeCell ref="E17:F17"/>
    <mergeCell ref="G17:H17"/>
    <mergeCell ref="A18:B18"/>
    <mergeCell ref="E18:F18"/>
    <mergeCell ref="G18:H18"/>
    <mergeCell ref="H7:I7"/>
    <mergeCell ref="A10:J10"/>
    <mergeCell ref="A11:J11"/>
    <mergeCell ref="A14:J14"/>
    <mergeCell ref="A15:B16"/>
    <mergeCell ref="C15:C16"/>
    <mergeCell ref="D15:D16"/>
    <mergeCell ref="E15:F16"/>
    <mergeCell ref="G15:H16"/>
    <mergeCell ref="I15:I16"/>
    <mergeCell ref="J15:J16"/>
  </mergeCells>
  <pageMargins left="0.35433070866141736" right="0.15748031496062992" top="0.62992125984251968" bottom="0.59055118110236227" header="0.31496062992125984" footer="0.31496062992125984"/>
  <pageSetup paperSize="9" firstPageNumber="19" orientation="portrait" useFirstPageNumber="1" r:id="rId1"/>
  <headerFooter>
    <oddFooter>&amp;R&amp;"Arial,обычный"&amp;9&amp;P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view="pageLayout" zoomScaleNormal="100" workbookViewId="0">
      <selection activeCell="A22" sqref="A22:H22"/>
    </sheetView>
  </sheetViews>
  <sheetFormatPr defaultColWidth="9.140625" defaultRowHeight="15" x14ac:dyDescent="0.25"/>
  <cols>
    <col min="1" max="7" width="9.140625" style="17"/>
    <col min="8" max="8" width="11.140625" style="17" customWidth="1"/>
    <col min="9" max="9" width="7.140625" style="17" customWidth="1"/>
    <col min="10" max="10" width="6.140625" style="17" customWidth="1"/>
    <col min="11" max="16384" width="9.140625" style="15"/>
  </cols>
  <sheetData>
    <row r="1" spans="1:10" x14ac:dyDescent="0.25">
      <c r="A1" s="333" t="s">
        <v>189</v>
      </c>
      <c r="B1" s="333"/>
      <c r="C1" s="333"/>
      <c r="D1" s="333"/>
      <c r="E1" s="333"/>
      <c r="F1" s="333"/>
      <c r="G1" s="333"/>
      <c r="H1" s="333"/>
      <c r="I1" s="333"/>
      <c r="J1" s="333"/>
    </row>
    <row r="2" spans="1:10" x14ac:dyDescent="0.25">
      <c r="A2" s="334" t="s">
        <v>392</v>
      </c>
      <c r="B2" s="334"/>
      <c r="C2" s="334"/>
      <c r="D2" s="334"/>
      <c r="E2" s="334"/>
      <c r="F2" s="334"/>
      <c r="G2" s="334"/>
      <c r="H2" s="334"/>
      <c r="I2" s="334"/>
      <c r="J2" s="334"/>
    </row>
    <row r="3" spans="1:10" x14ac:dyDescent="0.25">
      <c r="A3" s="334"/>
      <c r="B3" s="334"/>
      <c r="C3" s="334"/>
      <c r="D3" s="334"/>
      <c r="E3" s="334"/>
      <c r="F3" s="334"/>
      <c r="G3" s="334"/>
      <c r="H3" s="334"/>
      <c r="I3" s="334"/>
      <c r="J3" s="334"/>
    </row>
    <row r="4" spans="1:10" x14ac:dyDescent="0.25">
      <c r="A4" s="334" t="s">
        <v>190</v>
      </c>
      <c r="B4" s="334"/>
      <c r="C4" s="334"/>
      <c r="D4" s="334"/>
      <c r="E4" s="334"/>
      <c r="F4" s="334"/>
      <c r="G4" s="334"/>
      <c r="H4" s="334"/>
      <c r="I4" s="334"/>
      <c r="J4" s="334"/>
    </row>
    <row r="5" spans="1:10" x14ac:dyDescent="0.25">
      <c r="A5" s="333" t="s">
        <v>389</v>
      </c>
      <c r="B5" s="333"/>
      <c r="C5" s="333"/>
      <c r="D5" s="333"/>
      <c r="E5" s="333"/>
      <c r="F5" s="333"/>
      <c r="G5" s="333"/>
      <c r="H5" s="333"/>
      <c r="I5" s="333"/>
      <c r="J5" s="333"/>
    </row>
    <row r="6" spans="1:10" ht="16.5" customHeight="1" x14ac:dyDescent="0.25">
      <c r="A6" s="335" t="s">
        <v>391</v>
      </c>
      <c r="B6" s="335"/>
      <c r="C6" s="335"/>
      <c r="D6" s="335"/>
      <c r="E6" s="335"/>
      <c r="F6" s="335"/>
      <c r="G6" s="335"/>
      <c r="H6" s="335"/>
      <c r="I6" s="335"/>
      <c r="J6" s="335"/>
    </row>
    <row r="7" spans="1:10" x14ac:dyDescent="0.25">
      <c r="A7" s="336" t="s">
        <v>191</v>
      </c>
      <c r="B7" s="336"/>
      <c r="C7" s="336"/>
      <c r="D7" s="336"/>
      <c r="E7" s="336"/>
      <c r="F7" s="336"/>
      <c r="G7" s="336"/>
      <c r="H7" s="336"/>
      <c r="I7" s="336"/>
      <c r="J7" s="336"/>
    </row>
    <row r="8" spans="1:10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 ht="15" customHeight="1" x14ac:dyDescent="0.25">
      <c r="A9" s="332" t="s">
        <v>192</v>
      </c>
      <c r="B9" s="332"/>
      <c r="C9" s="332"/>
      <c r="D9" s="332"/>
      <c r="E9" s="332"/>
      <c r="F9" s="332"/>
      <c r="G9" s="332"/>
      <c r="H9" s="332"/>
      <c r="I9" s="17" t="s">
        <v>193</v>
      </c>
      <c r="J9" s="17">
        <v>3</v>
      </c>
    </row>
    <row r="10" spans="1:10" ht="15" customHeight="1" x14ac:dyDescent="0.25">
      <c r="A10" s="18"/>
      <c r="B10" s="18"/>
      <c r="C10" s="18"/>
      <c r="D10" s="18"/>
      <c r="E10" s="18"/>
      <c r="F10" s="18"/>
      <c r="G10" s="18"/>
      <c r="H10" s="18"/>
    </row>
    <row r="11" spans="1:10" ht="15" customHeight="1" x14ac:dyDescent="0.25">
      <c r="A11" s="332" t="s">
        <v>194</v>
      </c>
      <c r="B11" s="332"/>
      <c r="C11" s="332"/>
      <c r="D11" s="332"/>
      <c r="E11" s="332"/>
      <c r="F11" s="332"/>
      <c r="G11" s="332"/>
      <c r="H11" s="332"/>
      <c r="I11" s="17" t="s">
        <v>193</v>
      </c>
      <c r="J11" s="17">
        <v>4</v>
      </c>
    </row>
    <row r="12" spans="1:10" ht="15" customHeight="1" x14ac:dyDescent="0.25">
      <c r="A12" s="18"/>
      <c r="B12" s="18"/>
      <c r="C12" s="18"/>
      <c r="D12" s="18"/>
      <c r="E12" s="18"/>
      <c r="F12" s="18"/>
      <c r="G12" s="18"/>
      <c r="H12" s="18"/>
    </row>
    <row r="13" spans="1:10" ht="15.75" customHeight="1" x14ac:dyDescent="0.25">
      <c r="A13" s="332" t="s">
        <v>393</v>
      </c>
      <c r="B13" s="332"/>
      <c r="C13" s="332"/>
      <c r="D13" s="332"/>
      <c r="E13" s="332"/>
      <c r="F13" s="332"/>
      <c r="G13" s="332"/>
      <c r="H13" s="332"/>
      <c r="I13" s="17" t="s">
        <v>193</v>
      </c>
      <c r="J13" s="17">
        <v>5</v>
      </c>
    </row>
    <row r="14" spans="1:10" ht="15.75" customHeight="1" x14ac:dyDescent="0.25">
      <c r="A14" s="18"/>
      <c r="B14" s="18"/>
      <c r="C14" s="18"/>
      <c r="D14" s="18"/>
      <c r="E14" s="18"/>
      <c r="F14" s="18"/>
      <c r="G14" s="18"/>
      <c r="H14" s="18"/>
    </row>
    <row r="15" spans="1:10" ht="15.75" customHeight="1" x14ac:dyDescent="0.25">
      <c r="A15" s="332" t="s">
        <v>322</v>
      </c>
      <c r="B15" s="332"/>
      <c r="C15" s="332"/>
      <c r="D15" s="332"/>
      <c r="E15" s="332"/>
      <c r="F15" s="332"/>
      <c r="G15" s="332"/>
      <c r="H15" s="332"/>
      <c r="I15" s="17" t="s">
        <v>395</v>
      </c>
      <c r="J15" s="17">
        <v>13</v>
      </c>
    </row>
    <row r="16" spans="1:10" ht="15.75" customHeight="1" x14ac:dyDescent="0.25">
      <c r="A16" s="192"/>
      <c r="B16" s="192"/>
      <c r="C16" s="192"/>
      <c r="D16" s="192"/>
      <c r="E16" s="192"/>
      <c r="F16" s="192"/>
      <c r="G16" s="192"/>
      <c r="H16" s="192"/>
    </row>
    <row r="17" spans="1:10" ht="15.75" customHeight="1" x14ac:dyDescent="0.25">
      <c r="A17" s="332" t="s">
        <v>196</v>
      </c>
      <c r="B17" s="332"/>
      <c r="C17" s="332"/>
      <c r="D17" s="332"/>
      <c r="E17" s="332"/>
      <c r="F17" s="332"/>
      <c r="G17" s="332"/>
      <c r="H17" s="332"/>
      <c r="I17" s="17" t="s">
        <v>395</v>
      </c>
      <c r="J17" s="17">
        <v>15</v>
      </c>
    </row>
    <row r="18" spans="1:10" ht="15.75" customHeight="1" x14ac:dyDescent="0.25">
      <c r="A18" s="332"/>
      <c r="B18" s="332"/>
      <c r="C18" s="332"/>
      <c r="D18" s="332"/>
      <c r="E18" s="332"/>
      <c r="F18" s="332"/>
      <c r="G18" s="332"/>
      <c r="H18" s="332"/>
    </row>
    <row r="19" spans="1:10" x14ac:dyDescent="0.25">
      <c r="A19" s="332" t="s">
        <v>394</v>
      </c>
      <c r="B19" s="332"/>
      <c r="C19" s="332"/>
      <c r="D19" s="332"/>
      <c r="E19" s="332"/>
      <c r="F19" s="332"/>
      <c r="G19" s="332"/>
      <c r="H19" s="332"/>
      <c r="I19" s="17" t="s">
        <v>193</v>
      </c>
      <c r="J19" s="17">
        <v>16</v>
      </c>
    </row>
    <row r="20" spans="1:10" x14ac:dyDescent="0.25">
      <c r="A20" s="332"/>
      <c r="B20" s="332"/>
      <c r="C20" s="332"/>
      <c r="D20" s="332"/>
      <c r="E20" s="332"/>
      <c r="F20" s="332"/>
      <c r="G20" s="332"/>
      <c r="H20" s="332"/>
    </row>
    <row r="21" spans="1:10" x14ac:dyDescent="0.25">
      <c r="A21" s="332" t="s">
        <v>533</v>
      </c>
      <c r="B21" s="332"/>
      <c r="C21" s="332"/>
      <c r="D21" s="332"/>
      <c r="E21" s="332"/>
      <c r="F21" s="332"/>
      <c r="G21" s="332"/>
      <c r="H21" s="332"/>
      <c r="I21" s="17" t="s">
        <v>193</v>
      </c>
      <c r="J21" s="17">
        <v>19</v>
      </c>
    </row>
    <row r="22" spans="1:10" x14ac:dyDescent="0.25">
      <c r="A22" s="331"/>
      <c r="B22" s="331"/>
      <c r="C22" s="331"/>
      <c r="D22" s="331"/>
      <c r="E22" s="331"/>
      <c r="F22" s="331"/>
      <c r="G22" s="331"/>
      <c r="H22" s="331"/>
    </row>
    <row r="25" spans="1:10" x14ac:dyDescent="0.25">
      <c r="A25" s="15"/>
      <c r="B25" s="15"/>
      <c r="C25" s="15"/>
      <c r="D25" s="15"/>
      <c r="E25" s="15"/>
      <c r="F25" s="15"/>
      <c r="G25" s="15"/>
      <c r="H25" s="15"/>
    </row>
    <row r="26" spans="1:10" s="17" customFormat="1" ht="14.25" x14ac:dyDescent="0.2"/>
    <row r="27" spans="1:10" s="17" customFormat="1" ht="14.25" x14ac:dyDescent="0.2"/>
  </sheetData>
  <mergeCells count="17">
    <mergeCell ref="A15:H15"/>
    <mergeCell ref="A1:J1"/>
    <mergeCell ref="A2:J2"/>
    <mergeCell ref="A3:J3"/>
    <mergeCell ref="A4:J4"/>
    <mergeCell ref="A5:J5"/>
    <mergeCell ref="A6:J6"/>
    <mergeCell ref="A7:J7"/>
    <mergeCell ref="A9:H9"/>
    <mergeCell ref="A11:H11"/>
    <mergeCell ref="A13:H13"/>
    <mergeCell ref="A22:H22"/>
    <mergeCell ref="A17:H17"/>
    <mergeCell ref="A18:H18"/>
    <mergeCell ref="A19:H19"/>
    <mergeCell ref="A20:H20"/>
    <mergeCell ref="A21:H21"/>
  </mergeCells>
  <pageMargins left="0.70866141732283472" right="0.39370078740157483" top="0.66666666666666663" bottom="0.55208333333333337" header="0.31496062992125984" footer="0.31496062992125984"/>
  <pageSetup paperSize="9" firstPageNumber="2" orientation="portrait" useFirstPageNumber="1" r:id="rId1"/>
  <headerFooter>
    <oddFooter>&amp;R&amp;"Arial,обычный"&amp;P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view="pageLayout" topLeftCell="A22" workbookViewId="0">
      <selection activeCell="H35" sqref="H35"/>
    </sheetView>
  </sheetViews>
  <sheetFormatPr defaultRowHeight="15" x14ac:dyDescent="0.25"/>
  <cols>
    <col min="1" max="7" width="9.140625" style="21"/>
    <col min="8" max="8" width="11.5703125" style="21" customWidth="1"/>
    <col min="9" max="9" width="9.140625" style="21" customWidth="1"/>
    <col min="10" max="10" width="9.5703125" style="21" customWidth="1"/>
    <col min="11" max="265" width="9.140625" style="21"/>
    <col min="266" max="266" width="9.5703125" style="21" customWidth="1"/>
    <col min="267" max="521" width="9.140625" style="21"/>
    <col min="522" max="522" width="9.5703125" style="21" customWidth="1"/>
    <col min="523" max="777" width="9.140625" style="21"/>
    <col min="778" max="778" width="9.5703125" style="21" customWidth="1"/>
    <col min="779" max="1033" width="9.140625" style="21"/>
    <col min="1034" max="1034" width="9.5703125" style="21" customWidth="1"/>
    <col min="1035" max="1289" width="9.140625" style="21"/>
    <col min="1290" max="1290" width="9.5703125" style="21" customWidth="1"/>
    <col min="1291" max="1545" width="9.140625" style="21"/>
    <col min="1546" max="1546" width="9.5703125" style="21" customWidth="1"/>
    <col min="1547" max="1801" width="9.140625" style="21"/>
    <col min="1802" max="1802" width="9.5703125" style="21" customWidth="1"/>
    <col min="1803" max="2057" width="9.140625" style="21"/>
    <col min="2058" max="2058" width="9.5703125" style="21" customWidth="1"/>
    <col min="2059" max="2313" width="9.140625" style="21"/>
    <col min="2314" max="2314" width="9.5703125" style="21" customWidth="1"/>
    <col min="2315" max="2569" width="9.140625" style="21"/>
    <col min="2570" max="2570" width="9.5703125" style="21" customWidth="1"/>
    <col min="2571" max="2825" width="9.140625" style="21"/>
    <col min="2826" max="2826" width="9.5703125" style="21" customWidth="1"/>
    <col min="2827" max="3081" width="9.140625" style="21"/>
    <col min="3082" max="3082" width="9.5703125" style="21" customWidth="1"/>
    <col min="3083" max="3337" width="9.140625" style="21"/>
    <col min="3338" max="3338" width="9.5703125" style="21" customWidth="1"/>
    <col min="3339" max="3593" width="9.140625" style="21"/>
    <col min="3594" max="3594" width="9.5703125" style="21" customWidth="1"/>
    <col min="3595" max="3849" width="9.140625" style="21"/>
    <col min="3850" max="3850" width="9.5703125" style="21" customWidth="1"/>
    <col min="3851" max="4105" width="9.140625" style="21"/>
    <col min="4106" max="4106" width="9.5703125" style="21" customWidth="1"/>
    <col min="4107" max="4361" width="9.140625" style="21"/>
    <col min="4362" max="4362" width="9.5703125" style="21" customWidth="1"/>
    <col min="4363" max="4617" width="9.140625" style="21"/>
    <col min="4618" max="4618" width="9.5703125" style="21" customWidth="1"/>
    <col min="4619" max="4873" width="9.140625" style="21"/>
    <col min="4874" max="4874" width="9.5703125" style="21" customWidth="1"/>
    <col min="4875" max="5129" width="9.140625" style="21"/>
    <col min="5130" max="5130" width="9.5703125" style="21" customWidth="1"/>
    <col min="5131" max="5385" width="9.140625" style="21"/>
    <col min="5386" max="5386" width="9.5703125" style="21" customWidth="1"/>
    <col min="5387" max="5641" width="9.140625" style="21"/>
    <col min="5642" max="5642" width="9.5703125" style="21" customWidth="1"/>
    <col min="5643" max="5897" width="9.140625" style="21"/>
    <col min="5898" max="5898" width="9.5703125" style="21" customWidth="1"/>
    <col min="5899" max="6153" width="9.140625" style="21"/>
    <col min="6154" max="6154" width="9.5703125" style="21" customWidth="1"/>
    <col min="6155" max="6409" width="9.140625" style="21"/>
    <col min="6410" max="6410" width="9.5703125" style="21" customWidth="1"/>
    <col min="6411" max="6665" width="9.140625" style="21"/>
    <col min="6666" max="6666" width="9.5703125" style="21" customWidth="1"/>
    <col min="6667" max="6921" width="9.140625" style="21"/>
    <col min="6922" max="6922" width="9.5703125" style="21" customWidth="1"/>
    <col min="6923" max="7177" width="9.140625" style="21"/>
    <col min="7178" max="7178" width="9.5703125" style="21" customWidth="1"/>
    <col min="7179" max="7433" width="9.140625" style="21"/>
    <col min="7434" max="7434" width="9.5703125" style="21" customWidth="1"/>
    <col min="7435" max="7689" width="9.140625" style="21"/>
    <col min="7690" max="7690" width="9.5703125" style="21" customWidth="1"/>
    <col min="7691" max="7945" width="9.140625" style="21"/>
    <col min="7946" max="7946" width="9.5703125" style="21" customWidth="1"/>
    <col min="7947" max="8201" width="9.140625" style="21"/>
    <col min="8202" max="8202" width="9.5703125" style="21" customWidth="1"/>
    <col min="8203" max="8457" width="9.140625" style="21"/>
    <col min="8458" max="8458" width="9.5703125" style="21" customWidth="1"/>
    <col min="8459" max="8713" width="9.140625" style="21"/>
    <col min="8714" max="8714" width="9.5703125" style="21" customWidth="1"/>
    <col min="8715" max="8969" width="9.140625" style="21"/>
    <col min="8970" max="8970" width="9.5703125" style="21" customWidth="1"/>
    <col min="8971" max="9225" width="9.140625" style="21"/>
    <col min="9226" max="9226" width="9.5703125" style="21" customWidth="1"/>
    <col min="9227" max="9481" width="9.140625" style="21"/>
    <col min="9482" max="9482" width="9.5703125" style="21" customWidth="1"/>
    <col min="9483" max="9737" width="9.140625" style="21"/>
    <col min="9738" max="9738" width="9.5703125" style="21" customWidth="1"/>
    <col min="9739" max="9993" width="9.140625" style="21"/>
    <col min="9994" max="9994" width="9.5703125" style="21" customWidth="1"/>
    <col min="9995" max="10249" width="9.140625" style="21"/>
    <col min="10250" max="10250" width="9.5703125" style="21" customWidth="1"/>
    <col min="10251" max="10505" width="9.140625" style="21"/>
    <col min="10506" max="10506" width="9.5703125" style="21" customWidth="1"/>
    <col min="10507" max="10761" width="9.140625" style="21"/>
    <col min="10762" max="10762" width="9.5703125" style="21" customWidth="1"/>
    <col min="10763" max="11017" width="9.140625" style="21"/>
    <col min="11018" max="11018" width="9.5703125" style="21" customWidth="1"/>
    <col min="11019" max="11273" width="9.140625" style="21"/>
    <col min="11274" max="11274" width="9.5703125" style="21" customWidth="1"/>
    <col min="11275" max="11529" width="9.140625" style="21"/>
    <col min="11530" max="11530" width="9.5703125" style="21" customWidth="1"/>
    <col min="11531" max="11785" width="9.140625" style="21"/>
    <col min="11786" max="11786" width="9.5703125" style="21" customWidth="1"/>
    <col min="11787" max="12041" width="9.140625" style="21"/>
    <col min="12042" max="12042" width="9.5703125" style="21" customWidth="1"/>
    <col min="12043" max="12297" width="9.140625" style="21"/>
    <col min="12298" max="12298" width="9.5703125" style="21" customWidth="1"/>
    <col min="12299" max="12553" width="9.140625" style="21"/>
    <col min="12554" max="12554" width="9.5703125" style="21" customWidth="1"/>
    <col min="12555" max="12809" width="9.140625" style="21"/>
    <col min="12810" max="12810" width="9.5703125" style="21" customWidth="1"/>
    <col min="12811" max="13065" width="9.140625" style="21"/>
    <col min="13066" max="13066" width="9.5703125" style="21" customWidth="1"/>
    <col min="13067" max="13321" width="9.140625" style="21"/>
    <col min="13322" max="13322" width="9.5703125" style="21" customWidth="1"/>
    <col min="13323" max="13577" width="9.140625" style="21"/>
    <col min="13578" max="13578" width="9.5703125" style="21" customWidth="1"/>
    <col min="13579" max="13833" width="9.140625" style="21"/>
    <col min="13834" max="13834" width="9.5703125" style="21" customWidth="1"/>
    <col min="13835" max="14089" width="9.140625" style="21"/>
    <col min="14090" max="14090" width="9.5703125" style="21" customWidth="1"/>
    <col min="14091" max="14345" width="9.140625" style="21"/>
    <col min="14346" max="14346" width="9.5703125" style="21" customWidth="1"/>
    <col min="14347" max="14601" width="9.140625" style="21"/>
    <col min="14602" max="14602" width="9.5703125" style="21" customWidth="1"/>
    <col min="14603" max="14857" width="9.140625" style="21"/>
    <col min="14858" max="14858" width="9.5703125" style="21" customWidth="1"/>
    <col min="14859" max="15113" width="9.140625" style="21"/>
    <col min="15114" max="15114" width="9.5703125" style="21" customWidth="1"/>
    <col min="15115" max="15369" width="9.140625" style="21"/>
    <col min="15370" max="15370" width="9.5703125" style="21" customWidth="1"/>
    <col min="15371" max="15625" width="9.140625" style="21"/>
    <col min="15626" max="15626" width="9.5703125" style="21" customWidth="1"/>
    <col min="15627" max="15881" width="9.140625" style="21"/>
    <col min="15882" max="15882" width="9.5703125" style="21" customWidth="1"/>
    <col min="15883" max="16137" width="9.140625" style="21"/>
    <col min="16138" max="16138" width="9.5703125" style="21" customWidth="1"/>
    <col min="16139" max="16384" width="9.140625" style="21"/>
  </cols>
  <sheetData>
    <row r="1" spans="1:10" x14ac:dyDescent="0.25">
      <c r="A1" s="337" t="s">
        <v>285</v>
      </c>
      <c r="B1" s="337"/>
      <c r="C1" s="337"/>
      <c r="D1" s="337"/>
      <c r="E1" s="337"/>
      <c r="F1" s="337"/>
      <c r="G1" s="337"/>
      <c r="H1" s="337"/>
      <c r="I1" s="337"/>
      <c r="J1" s="337"/>
    </row>
    <row r="2" spans="1:10" x14ac:dyDescent="0.25">
      <c r="A2" s="338" t="s">
        <v>286</v>
      </c>
      <c r="B2" s="338"/>
      <c r="C2" s="338"/>
      <c r="D2" s="338"/>
      <c r="E2" s="338"/>
      <c r="F2" s="339" t="s">
        <v>388</v>
      </c>
      <c r="G2" s="339"/>
      <c r="H2" s="22"/>
      <c r="I2" s="22"/>
      <c r="J2" s="22"/>
    </row>
    <row r="3" spans="1:10" ht="15" customHeight="1" x14ac:dyDescent="0.25">
      <c r="A3" s="340" t="s">
        <v>396</v>
      </c>
      <c r="B3" s="340"/>
      <c r="C3" s="340"/>
      <c r="D3" s="340"/>
      <c r="E3" s="340"/>
      <c r="F3" s="340"/>
      <c r="G3" s="340"/>
      <c r="H3" s="340"/>
      <c r="I3" s="340"/>
      <c r="J3" s="340"/>
    </row>
    <row r="4" spans="1:10" ht="4.5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</row>
    <row r="5" spans="1:10" ht="15.75" customHeight="1" x14ac:dyDescent="0.25">
      <c r="A5" s="344" t="s">
        <v>287</v>
      </c>
      <c r="B5" s="344"/>
      <c r="C5" s="344"/>
      <c r="D5" s="344"/>
      <c r="E5" s="344"/>
      <c r="F5" s="344"/>
      <c r="G5" s="344"/>
      <c r="H5" s="344"/>
      <c r="I5" s="344"/>
      <c r="J5" s="344"/>
    </row>
    <row r="6" spans="1:10" x14ac:dyDescent="0.25">
      <c r="A6" s="345" t="s">
        <v>288</v>
      </c>
      <c r="B6" s="345"/>
      <c r="C6" s="346" t="s">
        <v>308</v>
      </c>
      <c r="D6" s="346"/>
      <c r="E6" s="346"/>
      <c r="F6" s="346"/>
      <c r="G6" s="346"/>
      <c r="H6" s="346"/>
      <c r="I6" s="346"/>
      <c r="J6" s="346"/>
    </row>
    <row r="7" spans="1:10" x14ac:dyDescent="0.25">
      <c r="A7" s="347" t="s">
        <v>289</v>
      </c>
      <c r="B7" s="347"/>
      <c r="C7" s="346" t="s">
        <v>309</v>
      </c>
      <c r="D7" s="346"/>
      <c r="E7" s="346"/>
      <c r="F7" s="346"/>
      <c r="G7" s="346"/>
      <c r="H7" s="346"/>
      <c r="I7" s="346"/>
      <c r="J7" s="346"/>
    </row>
    <row r="8" spans="1:10" ht="15" customHeight="1" x14ac:dyDescent="0.25">
      <c r="A8" s="347" t="s">
        <v>290</v>
      </c>
      <c r="B8" s="347"/>
      <c r="C8" s="347"/>
      <c r="D8" s="348" t="s">
        <v>397</v>
      </c>
      <c r="E8" s="348"/>
      <c r="F8" s="348"/>
      <c r="G8" s="348"/>
      <c r="H8" s="348"/>
      <c r="I8" s="348"/>
      <c r="J8" s="348"/>
    </row>
    <row r="9" spans="1:10" ht="16.5" customHeight="1" x14ac:dyDescent="0.25">
      <c r="A9" s="341" t="s">
        <v>291</v>
      </c>
      <c r="B9" s="341"/>
      <c r="C9" s="341"/>
      <c r="D9" s="341"/>
      <c r="E9" s="341"/>
      <c r="F9" s="341"/>
      <c r="G9" s="342"/>
      <c r="H9" s="342"/>
      <c r="I9" s="342"/>
      <c r="J9" s="342"/>
    </row>
    <row r="10" spans="1:10" ht="16.5" customHeight="1" x14ac:dyDescent="0.25">
      <c r="A10" s="343" t="s">
        <v>398</v>
      </c>
      <c r="B10" s="341"/>
      <c r="C10" s="341"/>
      <c r="D10" s="341"/>
      <c r="E10" s="341"/>
      <c r="F10" s="341"/>
      <c r="G10" s="341"/>
      <c r="H10" s="341"/>
      <c r="I10" s="341"/>
      <c r="J10" s="341"/>
    </row>
    <row r="11" spans="1:10" ht="78.75" customHeight="1" x14ac:dyDescent="0.25">
      <c r="A11" s="342" t="s">
        <v>310</v>
      </c>
      <c r="B11" s="342"/>
      <c r="C11" s="342"/>
      <c r="D11" s="342"/>
      <c r="E11" s="342"/>
      <c r="F11" s="342"/>
      <c r="G11" s="342"/>
      <c r="H11" s="342"/>
      <c r="I11" s="342"/>
      <c r="J11" s="342"/>
    </row>
    <row r="12" spans="1:10" ht="15" customHeight="1" x14ac:dyDescent="0.25">
      <c r="A12" s="350" t="s">
        <v>292</v>
      </c>
      <c r="B12" s="350"/>
      <c r="C12" s="350"/>
      <c r="D12" s="350"/>
      <c r="E12" s="350"/>
      <c r="F12" s="350"/>
      <c r="G12" s="350"/>
      <c r="H12" s="350"/>
      <c r="I12" s="350"/>
      <c r="J12" s="350"/>
    </row>
    <row r="13" spans="1:10" ht="40.5" customHeight="1" x14ac:dyDescent="0.25">
      <c r="A13" s="350" t="s">
        <v>399</v>
      </c>
      <c r="B13" s="350"/>
      <c r="C13" s="350"/>
      <c r="D13" s="350"/>
      <c r="E13" s="350"/>
      <c r="F13" s="350"/>
      <c r="G13" s="350"/>
      <c r="H13" s="350"/>
      <c r="I13" s="350"/>
      <c r="J13" s="350"/>
    </row>
    <row r="14" spans="1:10" ht="52.5" customHeight="1" x14ac:dyDescent="0.25">
      <c r="A14" s="350" t="s">
        <v>400</v>
      </c>
      <c r="B14" s="350"/>
      <c r="C14" s="350"/>
      <c r="D14" s="350"/>
      <c r="E14" s="350"/>
      <c r="F14" s="350"/>
      <c r="G14" s="350"/>
      <c r="H14" s="350"/>
      <c r="I14" s="350"/>
      <c r="J14" s="350"/>
    </row>
    <row r="15" spans="1:10" ht="69.75" customHeight="1" x14ac:dyDescent="0.25">
      <c r="A15" s="350" t="s">
        <v>311</v>
      </c>
      <c r="B15" s="350"/>
      <c r="C15" s="350"/>
      <c r="D15" s="350"/>
      <c r="E15" s="350"/>
      <c r="F15" s="350"/>
      <c r="G15" s="350"/>
      <c r="H15" s="350"/>
      <c r="I15" s="350"/>
      <c r="J15" s="350"/>
    </row>
    <row r="16" spans="1:10" ht="55.5" customHeight="1" x14ac:dyDescent="0.25">
      <c r="A16" s="350" t="s">
        <v>315</v>
      </c>
      <c r="B16" s="350"/>
      <c r="C16" s="350"/>
      <c r="D16" s="350"/>
      <c r="E16" s="350"/>
      <c r="F16" s="350"/>
      <c r="G16" s="350"/>
      <c r="H16" s="350"/>
      <c r="I16" s="350"/>
      <c r="J16" s="350"/>
    </row>
    <row r="17" spans="1:11" ht="15" customHeight="1" x14ac:dyDescent="0.25">
      <c r="A17" s="350" t="s">
        <v>293</v>
      </c>
      <c r="B17" s="350"/>
      <c r="C17" s="350"/>
      <c r="D17" s="350"/>
      <c r="E17" s="350"/>
      <c r="F17" s="350"/>
      <c r="G17" s="350"/>
      <c r="H17" s="350"/>
      <c r="I17" s="350"/>
      <c r="J17" s="350"/>
    </row>
    <row r="18" spans="1:11" ht="14.25" customHeight="1" x14ac:dyDescent="0.25">
      <c r="A18" s="350" t="s">
        <v>294</v>
      </c>
      <c r="B18" s="350"/>
      <c r="C18" s="350"/>
      <c r="D18" s="349" t="s">
        <v>10</v>
      </c>
      <c r="E18" s="349"/>
      <c r="F18" s="349"/>
      <c r="G18" s="349"/>
      <c r="H18" s="349"/>
      <c r="I18" s="349"/>
      <c r="J18" s="349"/>
    </row>
    <row r="19" spans="1:11" ht="15" customHeight="1" x14ac:dyDescent="0.25">
      <c r="A19" s="350" t="s">
        <v>295</v>
      </c>
      <c r="B19" s="350"/>
      <c r="C19" s="350"/>
      <c r="D19" s="350"/>
      <c r="E19" s="350"/>
      <c r="F19" s="350"/>
      <c r="G19" s="350"/>
      <c r="H19" s="350"/>
      <c r="I19" s="350"/>
      <c r="J19" s="350"/>
    </row>
    <row r="20" spans="1:11" ht="14.25" customHeight="1" x14ac:dyDescent="0.25">
      <c r="A20" s="350" t="s">
        <v>296</v>
      </c>
      <c r="B20" s="350"/>
      <c r="C20" s="350"/>
      <c r="D20" s="350"/>
      <c r="E20" s="350"/>
      <c r="F20" s="350"/>
      <c r="G20" s="349" t="s">
        <v>312</v>
      </c>
      <c r="H20" s="349"/>
      <c r="I20" s="24"/>
      <c r="J20" s="24"/>
    </row>
    <row r="21" spans="1:11" ht="15" customHeight="1" x14ac:dyDescent="0.25">
      <c r="A21" s="374" t="s">
        <v>297</v>
      </c>
      <c r="B21" s="350"/>
      <c r="C21" s="350"/>
      <c r="D21" s="350"/>
      <c r="E21" s="350"/>
      <c r="F21" s="350"/>
      <c r="G21" s="350"/>
      <c r="H21" s="350"/>
      <c r="I21" s="350"/>
      <c r="J21" s="350"/>
    </row>
    <row r="22" spans="1:11" ht="15" customHeight="1" x14ac:dyDescent="0.25">
      <c r="A22" s="349" t="s">
        <v>7</v>
      </c>
      <c r="B22" s="349"/>
      <c r="C22" s="349"/>
      <c r="D22" s="349"/>
      <c r="E22" s="349"/>
      <c r="F22" s="349"/>
      <c r="G22" s="349"/>
      <c r="H22" s="349"/>
      <c r="I22" s="349"/>
      <c r="J22" s="349"/>
    </row>
    <row r="23" spans="1:11" ht="16.5" customHeight="1" x14ac:dyDescent="0.25">
      <c r="A23" s="362" t="s">
        <v>313</v>
      </c>
      <c r="B23" s="350"/>
      <c r="C23" s="350"/>
      <c r="D23" s="350"/>
      <c r="E23" s="350"/>
      <c r="F23" s="350"/>
      <c r="G23" s="350"/>
      <c r="H23" s="350"/>
      <c r="I23" s="350"/>
      <c r="J23" s="350"/>
    </row>
    <row r="24" spans="1:11" ht="15.75" customHeight="1" x14ac:dyDescent="0.25">
      <c r="A24" s="342" t="s">
        <v>298</v>
      </c>
      <c r="B24" s="342"/>
      <c r="C24" s="342"/>
      <c r="D24" s="342"/>
      <c r="E24" s="342"/>
      <c r="F24" s="342"/>
      <c r="G24" s="342"/>
      <c r="H24" s="342"/>
      <c r="I24" s="342"/>
      <c r="J24" s="342"/>
    </row>
    <row r="25" spans="1:11" ht="27.75" customHeight="1" x14ac:dyDescent="0.25">
      <c r="A25" s="363" t="s">
        <v>299</v>
      </c>
      <c r="B25" s="364"/>
      <c r="C25" s="364"/>
      <c r="D25" s="364"/>
      <c r="E25" s="364"/>
      <c r="F25" s="364"/>
      <c r="G25" s="364"/>
      <c r="H25" s="365"/>
      <c r="I25" s="372" t="s">
        <v>300</v>
      </c>
      <c r="J25" s="373"/>
    </row>
    <row r="26" spans="1:11" x14ac:dyDescent="0.25">
      <c r="A26" s="366"/>
      <c r="B26" s="367"/>
      <c r="C26" s="367"/>
      <c r="D26" s="367"/>
      <c r="E26" s="367"/>
      <c r="F26" s="367"/>
      <c r="G26" s="367"/>
      <c r="H26" s="368"/>
      <c r="I26" s="366" t="s">
        <v>314</v>
      </c>
      <c r="J26" s="368"/>
    </row>
    <row r="27" spans="1:11" x14ac:dyDescent="0.25">
      <c r="A27" s="369"/>
      <c r="B27" s="370"/>
      <c r="C27" s="370"/>
      <c r="D27" s="370"/>
      <c r="E27" s="370"/>
      <c r="F27" s="370"/>
      <c r="G27" s="370"/>
      <c r="H27" s="371"/>
      <c r="I27" s="369" t="s">
        <v>301</v>
      </c>
      <c r="J27" s="371"/>
    </row>
    <row r="28" spans="1:11" x14ac:dyDescent="0.25">
      <c r="A28" s="352" t="s">
        <v>302</v>
      </c>
      <c r="B28" s="353"/>
      <c r="C28" s="353"/>
      <c r="D28" s="353"/>
      <c r="E28" s="353"/>
      <c r="F28" s="353"/>
      <c r="G28" s="353"/>
      <c r="H28" s="354"/>
      <c r="I28" s="355">
        <f>'ССРСС №1'!D40</f>
        <v>149.72</v>
      </c>
      <c r="J28" s="355"/>
      <c r="K28" s="25"/>
    </row>
    <row r="29" spans="1:11" x14ac:dyDescent="0.25">
      <c r="A29" s="352" t="s">
        <v>303</v>
      </c>
      <c r="B29" s="353"/>
      <c r="C29" s="353"/>
      <c r="D29" s="353"/>
      <c r="E29" s="353"/>
      <c r="F29" s="353"/>
      <c r="G29" s="353"/>
      <c r="H29" s="354"/>
      <c r="I29" s="356">
        <f>'ССРСС №1'!E40</f>
        <v>0</v>
      </c>
      <c r="J29" s="356"/>
    </row>
    <row r="30" spans="1:11" x14ac:dyDescent="0.25">
      <c r="A30" s="352" t="s">
        <v>304</v>
      </c>
      <c r="B30" s="353"/>
      <c r="C30" s="353"/>
      <c r="D30" s="353"/>
      <c r="E30" s="353"/>
      <c r="F30" s="353"/>
      <c r="G30" s="353"/>
      <c r="H30" s="354"/>
      <c r="I30" s="356">
        <f>'ССРСС №1'!F40</f>
        <v>0</v>
      </c>
      <c r="J30" s="356"/>
    </row>
    <row r="31" spans="1:11" x14ac:dyDescent="0.25">
      <c r="A31" s="352" t="s">
        <v>305</v>
      </c>
      <c r="B31" s="353"/>
      <c r="C31" s="353"/>
      <c r="D31" s="353"/>
      <c r="E31" s="353"/>
      <c r="F31" s="353"/>
      <c r="G31" s="353"/>
      <c r="H31" s="354"/>
      <c r="I31" s="356">
        <f>'ССРСС №1'!G40</f>
        <v>0</v>
      </c>
      <c r="J31" s="356"/>
    </row>
    <row r="32" spans="1:11" x14ac:dyDescent="0.25">
      <c r="A32" s="357" t="s">
        <v>306</v>
      </c>
      <c r="B32" s="358"/>
      <c r="C32" s="358"/>
      <c r="D32" s="358"/>
      <c r="E32" s="358"/>
      <c r="F32" s="358"/>
      <c r="G32" s="358"/>
      <c r="H32" s="359"/>
      <c r="I32" s="360">
        <f>I28+I29+I30+I31</f>
        <v>149.72</v>
      </c>
      <c r="J32" s="361"/>
    </row>
    <row r="33" spans="1:10" ht="18" customHeight="1" x14ac:dyDescent="0.25"/>
    <row r="34" spans="1:10" x14ac:dyDescent="0.25">
      <c r="A34" s="342" t="s">
        <v>131</v>
      </c>
      <c r="B34" s="342"/>
      <c r="C34" s="342"/>
      <c r="D34" s="26"/>
      <c r="E34" s="26"/>
      <c r="F34" s="26"/>
      <c r="G34" s="26"/>
      <c r="H34" s="351" t="s">
        <v>135</v>
      </c>
      <c r="I34" s="351"/>
      <c r="J34" s="351"/>
    </row>
  </sheetData>
  <mergeCells count="46">
    <mergeCell ref="A11:J11"/>
    <mergeCell ref="A14:J14"/>
    <mergeCell ref="A31:H31"/>
    <mergeCell ref="I31:J31"/>
    <mergeCell ref="A32:H32"/>
    <mergeCell ref="I32:J32"/>
    <mergeCell ref="A23:J23"/>
    <mergeCell ref="A24:J24"/>
    <mergeCell ref="A25:H27"/>
    <mergeCell ref="I25:J25"/>
    <mergeCell ref="I26:J26"/>
    <mergeCell ref="I27:J27"/>
    <mergeCell ref="A19:J19"/>
    <mergeCell ref="A20:F20"/>
    <mergeCell ref="G20:H20"/>
    <mergeCell ref="A21:J21"/>
    <mergeCell ref="A34:C34"/>
    <mergeCell ref="H34:J34"/>
    <mergeCell ref="A28:H28"/>
    <mergeCell ref="I28:J28"/>
    <mergeCell ref="A29:H29"/>
    <mergeCell ref="I29:J29"/>
    <mergeCell ref="A30:H30"/>
    <mergeCell ref="I30:J30"/>
    <mergeCell ref="A22:J22"/>
    <mergeCell ref="A12:J12"/>
    <mergeCell ref="A13:J13"/>
    <mergeCell ref="A15:J15"/>
    <mergeCell ref="A16:J16"/>
    <mergeCell ref="A17:J17"/>
    <mergeCell ref="A18:C18"/>
    <mergeCell ref="D18:J18"/>
    <mergeCell ref="A10:J10"/>
    <mergeCell ref="A5:J5"/>
    <mergeCell ref="A6:B6"/>
    <mergeCell ref="C6:J6"/>
    <mergeCell ref="A7:B7"/>
    <mergeCell ref="C7:J7"/>
    <mergeCell ref="A8:C8"/>
    <mergeCell ref="D8:J8"/>
    <mergeCell ref="A1:J1"/>
    <mergeCell ref="A2:E2"/>
    <mergeCell ref="F2:G2"/>
    <mergeCell ref="A3:J3"/>
    <mergeCell ref="A9:F9"/>
    <mergeCell ref="G9:J9"/>
  </mergeCells>
  <pageMargins left="0.59055118110236227" right="0.15748031496062992" top="0.55118110236220474" bottom="0.51181102362204722" header="0.31496062992125984" footer="0.31496062992125984"/>
  <pageSetup paperSize="9" firstPageNumber="3" orientation="portrait" useFirstPageNumber="1" r:id="rId1"/>
  <headerFooter>
    <oddFooter>&amp;R&amp;"Arial,обычный"&amp;9&amp;P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45"/>
  <sheetViews>
    <sheetView view="pageLayout" topLeftCell="A19" zoomScaleNormal="100" workbookViewId="0">
      <selection activeCell="B12" sqref="B12:G12"/>
    </sheetView>
  </sheetViews>
  <sheetFormatPr defaultColWidth="9.140625" defaultRowHeight="11.25" customHeight="1" x14ac:dyDescent="0.2"/>
  <cols>
    <col min="1" max="1" width="6.7109375" style="44" customWidth="1"/>
    <col min="2" max="2" width="22.28515625" style="44" customWidth="1"/>
    <col min="3" max="3" width="34.28515625" style="44" customWidth="1"/>
    <col min="4" max="8" width="19.85546875" style="44" customWidth="1"/>
    <col min="9" max="13" width="113.7109375" style="49" hidden="1" customWidth="1"/>
    <col min="14" max="19" width="136" style="50" hidden="1" customWidth="1"/>
    <col min="20" max="26" width="155.85546875" style="48" hidden="1" customWidth="1"/>
    <col min="27" max="27" width="162.5703125" style="47" hidden="1" customWidth="1"/>
    <col min="28" max="30" width="56.5703125" style="45" hidden="1" customWidth="1"/>
    <col min="31" max="32" width="54.140625" style="195" hidden="1" customWidth="1"/>
    <col min="33" max="40" width="79.42578125" style="45" hidden="1" customWidth="1"/>
    <col min="41" max="44" width="83.140625" style="195" hidden="1" customWidth="1"/>
    <col min="45" max="48" width="79.42578125" style="45" hidden="1" customWidth="1"/>
    <col min="49" max="50" width="54.140625" style="195" hidden="1" customWidth="1"/>
    <col min="51" max="54" width="79.42578125" style="45" hidden="1" customWidth="1"/>
    <col min="55" max="16384" width="9.140625" style="44"/>
  </cols>
  <sheetData>
    <row r="1" spans="1:19" x14ac:dyDescent="0.2">
      <c r="H1" s="229" t="s">
        <v>490</v>
      </c>
    </row>
    <row r="2" spans="1:19" x14ac:dyDescent="0.2">
      <c r="A2" s="60"/>
      <c r="B2" s="60"/>
      <c r="C2" s="60"/>
      <c r="D2" s="60"/>
      <c r="E2" s="60"/>
      <c r="F2" s="60"/>
      <c r="G2" s="60"/>
      <c r="H2" s="191" t="s">
        <v>489</v>
      </c>
    </row>
    <row r="3" spans="1:19" ht="3" customHeight="1" x14ac:dyDescent="0.2">
      <c r="A3" s="60"/>
      <c r="B3" s="60"/>
      <c r="C3" s="60"/>
      <c r="D3" s="60"/>
      <c r="E3" s="60"/>
      <c r="F3" s="60"/>
      <c r="G3" s="60"/>
      <c r="H3" s="229"/>
    </row>
    <row r="4" spans="1:19" x14ac:dyDescent="0.2">
      <c r="A4" s="60"/>
      <c r="B4" s="60" t="s">
        <v>338</v>
      </c>
      <c r="C4" s="376" t="s">
        <v>488</v>
      </c>
      <c r="D4" s="376"/>
      <c r="E4" s="376"/>
      <c r="F4" s="376"/>
      <c r="G4" s="376"/>
      <c r="H4" s="60"/>
      <c r="I4" s="62" t="s">
        <v>320</v>
      </c>
      <c r="J4" s="62" t="s">
        <v>4</v>
      </c>
      <c r="K4" s="62" t="s">
        <v>4</v>
      </c>
      <c r="L4" s="62" t="s">
        <v>4</v>
      </c>
      <c r="M4" s="62" t="s">
        <v>4</v>
      </c>
    </row>
    <row r="5" spans="1:19" ht="10.5" customHeight="1" x14ac:dyDescent="0.2">
      <c r="A5" s="60"/>
      <c r="B5" s="60"/>
      <c r="C5" s="377" t="s">
        <v>339</v>
      </c>
      <c r="D5" s="377"/>
      <c r="E5" s="377"/>
      <c r="F5" s="377"/>
      <c r="G5" s="377"/>
      <c r="H5" s="60"/>
    </row>
    <row r="6" spans="1:19" ht="17.25" customHeight="1" x14ac:dyDescent="0.2">
      <c r="A6" s="60"/>
      <c r="B6" s="60" t="s">
        <v>487</v>
      </c>
      <c r="C6" s="164"/>
      <c r="D6" s="164"/>
      <c r="E6" s="164"/>
      <c r="F6" s="164"/>
      <c r="G6" s="164"/>
      <c r="H6" s="60"/>
    </row>
    <row r="7" spans="1:19" ht="4.5" customHeight="1" x14ac:dyDescent="0.2">
      <c r="A7" s="60"/>
      <c r="B7" s="60"/>
      <c r="C7" s="164"/>
      <c r="D7" s="164"/>
      <c r="E7" s="164"/>
      <c r="F7" s="164"/>
      <c r="G7" s="164"/>
      <c r="H7" s="60"/>
    </row>
    <row r="8" spans="1:19" ht="11.25" customHeight="1" x14ac:dyDescent="0.2">
      <c r="A8" s="60"/>
      <c r="B8" s="172" t="s">
        <v>486</v>
      </c>
      <c r="C8" s="164"/>
      <c r="D8" s="164"/>
      <c r="E8" s="164"/>
      <c r="F8" s="164"/>
      <c r="G8" s="164"/>
      <c r="H8" s="60"/>
    </row>
    <row r="9" spans="1:19" ht="6" customHeight="1" x14ac:dyDescent="0.2">
      <c r="A9" s="60"/>
      <c r="B9" s="60"/>
      <c r="C9" s="378"/>
      <c r="D9" s="378"/>
      <c r="E9" s="378"/>
      <c r="F9" s="378"/>
      <c r="G9" s="378"/>
      <c r="H9" s="60"/>
    </row>
    <row r="10" spans="1:19" ht="11.25" customHeight="1" x14ac:dyDescent="0.25">
      <c r="A10" s="228"/>
      <c r="B10" s="228"/>
      <c r="C10" s="377" t="s">
        <v>340</v>
      </c>
      <c r="D10" s="377"/>
      <c r="E10" s="377"/>
      <c r="F10" s="377"/>
      <c r="G10" s="377"/>
      <c r="H10" s="228"/>
    </row>
    <row r="11" spans="1:19" ht="6" customHeight="1" x14ac:dyDescent="0.25">
      <c r="A11" s="228"/>
      <c r="B11" s="228"/>
      <c r="C11" s="164"/>
      <c r="D11" s="164"/>
      <c r="E11" s="164"/>
      <c r="F11" s="164"/>
      <c r="G11" s="164"/>
      <c r="H11" s="228"/>
    </row>
    <row r="12" spans="1:19" ht="18" x14ac:dyDescent="0.25">
      <c r="A12" s="228"/>
      <c r="B12" s="379" t="s">
        <v>358</v>
      </c>
      <c r="C12" s="379"/>
      <c r="D12" s="379"/>
      <c r="E12" s="379"/>
      <c r="F12" s="379"/>
      <c r="G12" s="379"/>
      <c r="H12" s="228"/>
    </row>
    <row r="13" spans="1:19" ht="4.5" customHeight="1" x14ac:dyDescent="0.25">
      <c r="A13" s="228"/>
      <c r="B13" s="228"/>
      <c r="C13" s="164"/>
      <c r="D13" s="164"/>
      <c r="E13" s="164"/>
      <c r="F13" s="164"/>
      <c r="G13" s="164"/>
      <c r="H13" s="228"/>
    </row>
    <row r="14" spans="1:19" ht="12" customHeight="1" x14ac:dyDescent="0.2">
      <c r="A14" s="61"/>
      <c r="B14" s="375" t="s">
        <v>396</v>
      </c>
      <c r="C14" s="375"/>
      <c r="D14" s="375"/>
      <c r="E14" s="375"/>
      <c r="F14" s="375"/>
      <c r="G14" s="375"/>
      <c r="H14" s="61"/>
      <c r="N14" s="63" t="s">
        <v>396</v>
      </c>
      <c r="O14" s="63" t="s">
        <v>4</v>
      </c>
      <c r="P14" s="63" t="s">
        <v>4</v>
      </c>
      <c r="Q14" s="63" t="s">
        <v>4</v>
      </c>
      <c r="R14" s="63" t="s">
        <v>4</v>
      </c>
      <c r="S14" s="63" t="s">
        <v>4</v>
      </c>
    </row>
    <row r="15" spans="1:19" ht="12" customHeight="1" x14ac:dyDescent="0.2">
      <c r="A15" s="227"/>
      <c r="B15" s="380" t="s">
        <v>16</v>
      </c>
      <c r="C15" s="380"/>
      <c r="D15" s="380"/>
      <c r="E15" s="380"/>
      <c r="F15" s="380"/>
      <c r="G15" s="380"/>
      <c r="H15" s="227"/>
    </row>
    <row r="16" spans="1:19" ht="4.5" customHeight="1" x14ac:dyDescent="0.2">
      <c r="A16" s="60"/>
      <c r="B16" s="60"/>
      <c r="C16" s="60"/>
      <c r="D16" s="226"/>
      <c r="E16" s="226"/>
      <c r="F16" s="226"/>
      <c r="G16" s="176"/>
      <c r="H16" s="176"/>
    </row>
    <row r="17" spans="1:54" x14ac:dyDescent="0.2">
      <c r="A17" s="225"/>
      <c r="B17" s="381" t="s">
        <v>329</v>
      </c>
      <c r="C17" s="381"/>
      <c r="D17" s="381"/>
      <c r="E17" s="381"/>
      <c r="F17" s="381"/>
      <c r="G17" s="381"/>
      <c r="H17" s="381"/>
      <c r="T17" s="61" t="s">
        <v>341</v>
      </c>
      <c r="U17" s="61" t="s">
        <v>4</v>
      </c>
      <c r="V17" s="61" t="s">
        <v>4</v>
      </c>
      <c r="W17" s="61" t="s">
        <v>4</v>
      </c>
      <c r="X17" s="61" t="s">
        <v>4</v>
      </c>
      <c r="Y17" s="61" t="s">
        <v>4</v>
      </c>
      <c r="Z17" s="61" t="s">
        <v>4</v>
      </c>
    </row>
    <row r="18" spans="1:54" ht="9.75" hidden="1" customHeight="1" x14ac:dyDescent="0.2">
      <c r="A18" s="60"/>
      <c r="B18" s="60"/>
      <c r="C18" s="60"/>
      <c r="D18" s="164"/>
      <c r="E18" s="164"/>
      <c r="F18" s="164"/>
      <c r="G18" s="164"/>
      <c r="H18" s="164"/>
    </row>
    <row r="19" spans="1:54" ht="16.5" customHeight="1" x14ac:dyDescent="0.2">
      <c r="A19" s="382" t="s">
        <v>38</v>
      </c>
      <c r="B19" s="382" t="s">
        <v>39</v>
      </c>
      <c r="C19" s="382" t="s">
        <v>342</v>
      </c>
      <c r="D19" s="385" t="s">
        <v>330</v>
      </c>
      <c r="E19" s="386"/>
      <c r="F19" s="386"/>
      <c r="G19" s="386"/>
      <c r="H19" s="387"/>
      <c r="I19" s="224"/>
    </row>
    <row r="20" spans="1:54" ht="46.5" customHeight="1" x14ac:dyDescent="0.2">
      <c r="A20" s="383"/>
      <c r="B20" s="383"/>
      <c r="C20" s="383"/>
      <c r="D20" s="382" t="s">
        <v>343</v>
      </c>
      <c r="E20" s="382" t="s">
        <v>31</v>
      </c>
      <c r="F20" s="382" t="s">
        <v>33</v>
      </c>
      <c r="G20" s="382" t="s">
        <v>36</v>
      </c>
      <c r="H20" s="382" t="s">
        <v>331</v>
      </c>
      <c r="I20" s="224"/>
    </row>
    <row r="21" spans="1:54" ht="3.75" customHeight="1" x14ac:dyDescent="0.2">
      <c r="A21" s="384"/>
      <c r="B21" s="384"/>
      <c r="C21" s="384"/>
      <c r="D21" s="384"/>
      <c r="E21" s="384"/>
      <c r="F21" s="384"/>
      <c r="G21" s="384"/>
      <c r="H21" s="384"/>
      <c r="I21" s="224"/>
    </row>
    <row r="22" spans="1:54" x14ac:dyDescent="0.2">
      <c r="A22" s="222">
        <v>1</v>
      </c>
      <c r="B22" s="222">
        <v>2</v>
      </c>
      <c r="C22" s="222">
        <v>3</v>
      </c>
      <c r="D22" s="222">
        <v>4</v>
      </c>
      <c r="E22" s="222">
        <v>5</v>
      </c>
      <c r="F22" s="222">
        <v>6</v>
      </c>
      <c r="G22" s="222">
        <v>7</v>
      </c>
      <c r="H22" s="222">
        <v>8</v>
      </c>
      <c r="I22" s="224"/>
    </row>
    <row r="23" spans="1:54" s="209" customFormat="1" ht="14.25" x14ac:dyDescent="0.2">
      <c r="A23" s="388" t="s">
        <v>344</v>
      </c>
      <c r="B23" s="389"/>
      <c r="C23" s="389"/>
      <c r="D23" s="389"/>
      <c r="E23" s="389"/>
      <c r="F23" s="389"/>
      <c r="G23" s="389"/>
      <c r="H23" s="390"/>
      <c r="I23" s="216"/>
      <c r="J23" s="216"/>
      <c r="K23" s="216"/>
      <c r="L23" s="216"/>
      <c r="M23" s="216"/>
      <c r="N23" s="215"/>
      <c r="O23" s="215"/>
      <c r="P23" s="215"/>
      <c r="Q23" s="215"/>
      <c r="R23" s="215"/>
      <c r="S23" s="215"/>
      <c r="T23" s="214"/>
      <c r="U23" s="214"/>
      <c r="V23" s="214"/>
      <c r="W23" s="214"/>
      <c r="X23" s="214"/>
      <c r="Y23" s="214"/>
      <c r="Z23" s="214"/>
      <c r="AA23" s="213" t="s">
        <v>344</v>
      </c>
      <c r="AB23" s="210"/>
      <c r="AC23" s="210"/>
      <c r="AD23" s="210"/>
      <c r="AE23" s="211"/>
      <c r="AF23" s="211"/>
      <c r="AG23" s="210"/>
      <c r="AH23" s="210"/>
      <c r="AI23" s="210"/>
      <c r="AJ23" s="210"/>
      <c r="AK23" s="210"/>
      <c r="AL23" s="210"/>
      <c r="AM23" s="210"/>
      <c r="AN23" s="210"/>
      <c r="AO23" s="211"/>
      <c r="AP23" s="211"/>
      <c r="AQ23" s="211"/>
      <c r="AR23" s="211"/>
      <c r="AS23" s="210"/>
      <c r="AT23" s="210"/>
      <c r="AU23" s="210"/>
      <c r="AV23" s="210"/>
      <c r="AW23" s="211"/>
      <c r="AX23" s="211"/>
      <c r="AY23" s="210"/>
      <c r="AZ23" s="210"/>
      <c r="BA23" s="210"/>
      <c r="BB23" s="210"/>
    </row>
    <row r="24" spans="1:54" s="209" customFormat="1" ht="14.25" x14ac:dyDescent="0.2">
      <c r="A24" s="223" t="s">
        <v>51</v>
      </c>
      <c r="B24" s="221" t="s">
        <v>324</v>
      </c>
      <c r="C24" s="221" t="s">
        <v>475</v>
      </c>
      <c r="D24" s="220">
        <v>122.72</v>
      </c>
      <c r="E24" s="220"/>
      <c r="F24" s="220"/>
      <c r="G24" s="220"/>
      <c r="H24" s="220">
        <v>122.72</v>
      </c>
      <c r="I24" s="216"/>
      <c r="J24" s="216"/>
      <c r="K24" s="216"/>
      <c r="L24" s="216"/>
      <c r="M24" s="216"/>
      <c r="N24" s="215"/>
      <c r="O24" s="215"/>
      <c r="P24" s="215"/>
      <c r="Q24" s="215"/>
      <c r="R24" s="215"/>
      <c r="S24" s="215"/>
      <c r="T24" s="214"/>
      <c r="U24" s="214"/>
      <c r="V24" s="214"/>
      <c r="W24" s="214"/>
      <c r="X24" s="214"/>
      <c r="Y24" s="214"/>
      <c r="Z24" s="214"/>
      <c r="AA24" s="213"/>
      <c r="AB24" s="210"/>
      <c r="AC24" s="210"/>
      <c r="AD24" s="210"/>
      <c r="AE24" s="211"/>
      <c r="AF24" s="211"/>
      <c r="AG24" s="210"/>
      <c r="AH24" s="210"/>
      <c r="AI24" s="210"/>
      <c r="AJ24" s="210"/>
      <c r="AK24" s="210"/>
      <c r="AL24" s="210"/>
      <c r="AM24" s="210"/>
      <c r="AN24" s="210"/>
      <c r="AO24" s="211"/>
      <c r="AP24" s="211"/>
      <c r="AQ24" s="211"/>
      <c r="AR24" s="211"/>
      <c r="AS24" s="210"/>
      <c r="AT24" s="210"/>
      <c r="AU24" s="210"/>
      <c r="AV24" s="210"/>
      <c r="AW24" s="211"/>
      <c r="AX24" s="211"/>
      <c r="AY24" s="210"/>
      <c r="AZ24" s="210"/>
      <c r="BA24" s="210"/>
      <c r="BB24" s="210"/>
    </row>
    <row r="25" spans="1:54" s="209" customFormat="1" ht="22.5" x14ac:dyDescent="0.2">
      <c r="A25" s="219"/>
      <c r="B25" s="391" t="s">
        <v>345</v>
      </c>
      <c r="C25" s="392"/>
      <c r="D25" s="218">
        <v>122.72</v>
      </c>
      <c r="E25" s="218"/>
      <c r="F25" s="217"/>
      <c r="G25" s="217"/>
      <c r="H25" s="217">
        <v>122.72</v>
      </c>
      <c r="I25" s="216"/>
      <c r="J25" s="216"/>
      <c r="K25" s="216"/>
      <c r="L25" s="216"/>
      <c r="M25" s="216"/>
      <c r="N25" s="215"/>
      <c r="O25" s="215"/>
      <c r="P25" s="215"/>
      <c r="Q25" s="215"/>
      <c r="R25" s="215"/>
      <c r="S25" s="215"/>
      <c r="T25" s="214"/>
      <c r="U25" s="214"/>
      <c r="V25" s="214"/>
      <c r="W25" s="214"/>
      <c r="X25" s="214"/>
      <c r="Y25" s="214"/>
      <c r="Z25" s="214"/>
      <c r="AA25" s="213"/>
      <c r="AB25" s="72" t="s">
        <v>345</v>
      </c>
      <c r="AC25" s="210"/>
      <c r="AD25" s="210"/>
      <c r="AE25" s="211"/>
      <c r="AF25" s="211"/>
      <c r="AG25" s="210"/>
      <c r="AH25" s="210"/>
      <c r="AI25" s="210"/>
      <c r="AJ25" s="210"/>
      <c r="AK25" s="210"/>
      <c r="AL25" s="210"/>
      <c r="AM25" s="210"/>
      <c r="AN25" s="210"/>
      <c r="AO25" s="211"/>
      <c r="AP25" s="211"/>
      <c r="AQ25" s="211"/>
      <c r="AR25" s="211"/>
      <c r="AS25" s="210"/>
      <c r="AT25" s="210"/>
      <c r="AU25" s="210"/>
      <c r="AV25" s="210"/>
      <c r="AW25" s="211"/>
      <c r="AX25" s="211"/>
      <c r="AY25" s="210"/>
      <c r="AZ25" s="210"/>
      <c r="BA25" s="210"/>
      <c r="BB25" s="210"/>
    </row>
    <row r="26" spans="1:54" s="209" customFormat="1" ht="14.25" x14ac:dyDescent="0.2">
      <c r="A26" s="388" t="s">
        <v>346</v>
      </c>
      <c r="B26" s="389"/>
      <c r="C26" s="389"/>
      <c r="D26" s="389"/>
      <c r="E26" s="389"/>
      <c r="F26" s="389"/>
      <c r="G26" s="389"/>
      <c r="H26" s="390"/>
      <c r="I26" s="216"/>
      <c r="J26" s="216"/>
      <c r="K26" s="216"/>
      <c r="L26" s="216"/>
      <c r="M26" s="216"/>
      <c r="N26" s="215"/>
      <c r="O26" s="215"/>
      <c r="P26" s="215"/>
      <c r="Q26" s="215"/>
      <c r="R26" s="215"/>
      <c r="S26" s="215"/>
      <c r="T26" s="214"/>
      <c r="U26" s="214"/>
      <c r="V26" s="214"/>
      <c r="W26" s="214"/>
      <c r="X26" s="214"/>
      <c r="Y26" s="214"/>
      <c r="Z26" s="214"/>
      <c r="AA26" s="213" t="s">
        <v>346</v>
      </c>
      <c r="AB26" s="72"/>
      <c r="AC26" s="210"/>
      <c r="AD26" s="210"/>
      <c r="AE26" s="211"/>
      <c r="AF26" s="211"/>
      <c r="AG26" s="210"/>
      <c r="AH26" s="210"/>
      <c r="AI26" s="210"/>
      <c r="AJ26" s="210"/>
      <c r="AK26" s="210"/>
      <c r="AL26" s="210"/>
      <c r="AM26" s="210"/>
      <c r="AN26" s="210"/>
      <c r="AO26" s="211"/>
      <c r="AP26" s="211"/>
      <c r="AQ26" s="211"/>
      <c r="AR26" s="211"/>
      <c r="AS26" s="210"/>
      <c r="AT26" s="210"/>
      <c r="AU26" s="210"/>
      <c r="AV26" s="210"/>
      <c r="AW26" s="211"/>
      <c r="AX26" s="211"/>
      <c r="AY26" s="210"/>
      <c r="AZ26" s="210"/>
      <c r="BA26" s="210"/>
      <c r="BB26" s="210"/>
    </row>
    <row r="27" spans="1:54" s="209" customFormat="1" ht="14.25" x14ac:dyDescent="0.2">
      <c r="A27" s="219"/>
      <c r="B27" s="393" t="s">
        <v>347</v>
      </c>
      <c r="C27" s="394"/>
      <c r="D27" s="218">
        <v>122.72</v>
      </c>
      <c r="E27" s="218"/>
      <c r="F27" s="217"/>
      <c r="G27" s="217"/>
      <c r="H27" s="217">
        <v>122.72</v>
      </c>
      <c r="I27" s="216"/>
      <c r="J27" s="216"/>
      <c r="K27" s="216"/>
      <c r="L27" s="216"/>
      <c r="M27" s="216"/>
      <c r="N27" s="215"/>
      <c r="O27" s="215"/>
      <c r="P27" s="215"/>
      <c r="Q27" s="215"/>
      <c r="R27" s="215"/>
      <c r="S27" s="215"/>
      <c r="T27" s="214"/>
      <c r="U27" s="214"/>
      <c r="V27" s="214"/>
      <c r="W27" s="214"/>
      <c r="X27" s="214"/>
      <c r="Y27" s="214"/>
      <c r="Z27" s="214"/>
      <c r="AA27" s="213"/>
      <c r="AB27" s="72"/>
      <c r="AC27" s="212" t="s">
        <v>347</v>
      </c>
      <c r="AD27" s="210"/>
      <c r="AE27" s="211"/>
      <c r="AF27" s="211"/>
      <c r="AG27" s="210"/>
      <c r="AH27" s="210"/>
      <c r="AI27" s="210"/>
      <c r="AJ27" s="210"/>
      <c r="AK27" s="210"/>
      <c r="AL27" s="210"/>
      <c r="AM27" s="210"/>
      <c r="AN27" s="210"/>
      <c r="AO27" s="211"/>
      <c r="AP27" s="211"/>
      <c r="AQ27" s="211"/>
      <c r="AR27" s="211"/>
      <c r="AS27" s="210"/>
      <c r="AT27" s="210"/>
      <c r="AU27" s="210"/>
      <c r="AV27" s="210"/>
      <c r="AW27" s="211"/>
      <c r="AX27" s="211"/>
      <c r="AY27" s="210"/>
      <c r="AZ27" s="210"/>
      <c r="BA27" s="210"/>
      <c r="BB27" s="210"/>
    </row>
    <row r="28" spans="1:54" s="209" customFormat="1" ht="14.25" x14ac:dyDescent="0.2">
      <c r="A28" s="388" t="s">
        <v>348</v>
      </c>
      <c r="B28" s="389"/>
      <c r="C28" s="389"/>
      <c r="D28" s="389"/>
      <c r="E28" s="389"/>
      <c r="F28" s="389"/>
      <c r="G28" s="389"/>
      <c r="H28" s="390"/>
      <c r="I28" s="216"/>
      <c r="J28" s="216"/>
      <c r="K28" s="216"/>
      <c r="L28" s="216"/>
      <c r="M28" s="216"/>
      <c r="N28" s="215"/>
      <c r="O28" s="215"/>
      <c r="P28" s="215"/>
      <c r="Q28" s="215"/>
      <c r="R28" s="215"/>
      <c r="S28" s="215"/>
      <c r="T28" s="214"/>
      <c r="U28" s="214"/>
      <c r="V28" s="214"/>
      <c r="W28" s="214"/>
      <c r="X28" s="214"/>
      <c r="Y28" s="214"/>
      <c r="Z28" s="214"/>
      <c r="AA28" s="213" t="s">
        <v>348</v>
      </c>
      <c r="AB28" s="72"/>
      <c r="AC28" s="212"/>
      <c r="AD28" s="210"/>
      <c r="AE28" s="211"/>
      <c r="AF28" s="211"/>
      <c r="AG28" s="210"/>
      <c r="AH28" s="210"/>
      <c r="AI28" s="210"/>
      <c r="AJ28" s="210"/>
      <c r="AK28" s="210"/>
      <c r="AL28" s="210"/>
      <c r="AM28" s="210"/>
      <c r="AN28" s="210"/>
      <c r="AO28" s="211"/>
      <c r="AP28" s="211"/>
      <c r="AQ28" s="211"/>
      <c r="AR28" s="211"/>
      <c r="AS28" s="210"/>
      <c r="AT28" s="210"/>
      <c r="AU28" s="210"/>
      <c r="AV28" s="210"/>
      <c r="AW28" s="211"/>
      <c r="AX28" s="211"/>
      <c r="AY28" s="210"/>
      <c r="AZ28" s="210"/>
      <c r="BA28" s="210"/>
      <c r="BB28" s="210"/>
    </row>
    <row r="29" spans="1:54" s="209" customFormat="1" ht="14.25" x14ac:dyDescent="0.2">
      <c r="A29" s="219"/>
      <c r="B29" s="393" t="s">
        <v>349</v>
      </c>
      <c r="C29" s="394"/>
      <c r="D29" s="218">
        <v>122.72</v>
      </c>
      <c r="E29" s="218"/>
      <c r="F29" s="217"/>
      <c r="G29" s="217"/>
      <c r="H29" s="217">
        <v>122.72</v>
      </c>
      <c r="I29" s="216"/>
      <c r="J29" s="216"/>
      <c r="K29" s="216"/>
      <c r="L29" s="216"/>
      <c r="M29" s="216"/>
      <c r="N29" s="215"/>
      <c r="O29" s="215"/>
      <c r="P29" s="215"/>
      <c r="Q29" s="215"/>
      <c r="R29" s="215"/>
      <c r="S29" s="215"/>
      <c r="T29" s="214"/>
      <c r="U29" s="214"/>
      <c r="V29" s="214"/>
      <c r="W29" s="214"/>
      <c r="X29" s="214"/>
      <c r="Y29" s="214"/>
      <c r="Z29" s="214"/>
      <c r="AA29" s="213"/>
      <c r="AB29" s="72"/>
      <c r="AC29" s="212" t="s">
        <v>349</v>
      </c>
      <c r="AD29" s="210"/>
      <c r="AE29" s="211"/>
      <c r="AF29" s="211"/>
      <c r="AG29" s="210"/>
      <c r="AH29" s="210"/>
      <c r="AI29" s="210"/>
      <c r="AJ29" s="210"/>
      <c r="AK29" s="210"/>
      <c r="AL29" s="210"/>
      <c r="AM29" s="210"/>
      <c r="AN29" s="210"/>
      <c r="AO29" s="211"/>
      <c r="AP29" s="211"/>
      <c r="AQ29" s="211"/>
      <c r="AR29" s="211"/>
      <c r="AS29" s="210"/>
      <c r="AT29" s="210"/>
      <c r="AU29" s="210"/>
      <c r="AV29" s="210"/>
      <c r="AW29" s="211"/>
      <c r="AX29" s="211"/>
      <c r="AY29" s="210"/>
      <c r="AZ29" s="210"/>
      <c r="BA29" s="210"/>
      <c r="BB29" s="210"/>
    </row>
    <row r="30" spans="1:54" s="209" customFormat="1" ht="14.25" x14ac:dyDescent="0.2">
      <c r="A30" s="388" t="s">
        <v>350</v>
      </c>
      <c r="B30" s="389"/>
      <c r="C30" s="389"/>
      <c r="D30" s="389"/>
      <c r="E30" s="389"/>
      <c r="F30" s="389"/>
      <c r="G30" s="389"/>
      <c r="H30" s="390"/>
      <c r="I30" s="216"/>
      <c r="J30" s="216"/>
      <c r="K30" s="216"/>
      <c r="L30" s="216"/>
      <c r="M30" s="216"/>
      <c r="N30" s="215"/>
      <c r="O30" s="215"/>
      <c r="P30" s="215"/>
      <c r="Q30" s="215"/>
      <c r="R30" s="215"/>
      <c r="S30" s="215"/>
      <c r="T30" s="214"/>
      <c r="U30" s="214"/>
      <c r="V30" s="214"/>
      <c r="W30" s="214"/>
      <c r="X30" s="214"/>
      <c r="Y30" s="214"/>
      <c r="Z30" s="214"/>
      <c r="AA30" s="213" t="s">
        <v>350</v>
      </c>
      <c r="AB30" s="72"/>
      <c r="AC30" s="212"/>
      <c r="AD30" s="210"/>
      <c r="AE30" s="211"/>
      <c r="AF30" s="211"/>
      <c r="AG30" s="210"/>
      <c r="AH30" s="210"/>
      <c r="AI30" s="210"/>
      <c r="AJ30" s="210"/>
      <c r="AK30" s="210"/>
      <c r="AL30" s="210"/>
      <c r="AM30" s="210"/>
      <c r="AN30" s="210"/>
      <c r="AO30" s="211"/>
      <c r="AP30" s="211"/>
      <c r="AQ30" s="211"/>
      <c r="AR30" s="211"/>
      <c r="AS30" s="210"/>
      <c r="AT30" s="210"/>
      <c r="AU30" s="210"/>
      <c r="AV30" s="210"/>
      <c r="AW30" s="211"/>
      <c r="AX30" s="211"/>
      <c r="AY30" s="210"/>
      <c r="AZ30" s="210"/>
      <c r="BA30" s="210"/>
      <c r="BB30" s="210"/>
    </row>
    <row r="31" spans="1:54" s="209" customFormat="1" ht="14.25" x14ac:dyDescent="0.2">
      <c r="A31" s="219"/>
      <c r="B31" s="393" t="s">
        <v>351</v>
      </c>
      <c r="C31" s="394"/>
      <c r="D31" s="218">
        <v>122.72</v>
      </c>
      <c r="E31" s="218"/>
      <c r="F31" s="217"/>
      <c r="G31" s="217"/>
      <c r="H31" s="217">
        <v>122.72</v>
      </c>
      <c r="I31" s="216"/>
      <c r="J31" s="216"/>
      <c r="K31" s="216"/>
      <c r="L31" s="216"/>
      <c r="M31" s="216"/>
      <c r="N31" s="215"/>
      <c r="O31" s="215"/>
      <c r="P31" s="215"/>
      <c r="Q31" s="215"/>
      <c r="R31" s="215"/>
      <c r="S31" s="215"/>
      <c r="T31" s="214"/>
      <c r="U31" s="214"/>
      <c r="V31" s="214"/>
      <c r="W31" s="214"/>
      <c r="X31" s="214"/>
      <c r="Y31" s="214"/>
      <c r="Z31" s="214"/>
      <c r="AA31" s="213"/>
      <c r="AB31" s="72"/>
      <c r="AC31" s="212" t="s">
        <v>351</v>
      </c>
      <c r="AD31" s="210"/>
      <c r="AE31" s="211"/>
      <c r="AF31" s="211"/>
      <c r="AG31" s="210"/>
      <c r="AH31" s="210"/>
      <c r="AI31" s="210"/>
      <c r="AJ31" s="210"/>
      <c r="AK31" s="210"/>
      <c r="AL31" s="210"/>
      <c r="AM31" s="210"/>
      <c r="AN31" s="210"/>
      <c r="AO31" s="211"/>
      <c r="AP31" s="211"/>
      <c r="AQ31" s="211"/>
      <c r="AR31" s="211"/>
      <c r="AS31" s="210"/>
      <c r="AT31" s="210"/>
      <c r="AU31" s="210"/>
      <c r="AV31" s="210"/>
      <c r="AW31" s="211"/>
      <c r="AX31" s="211"/>
      <c r="AY31" s="210"/>
      <c r="AZ31" s="210"/>
      <c r="BA31" s="210"/>
      <c r="BB31" s="210"/>
    </row>
    <row r="32" spans="1:54" s="209" customFormat="1" ht="36.75" customHeight="1" x14ac:dyDescent="0.2">
      <c r="A32" s="388" t="s">
        <v>352</v>
      </c>
      <c r="B32" s="389"/>
      <c r="C32" s="389"/>
      <c r="D32" s="389"/>
      <c r="E32" s="389"/>
      <c r="F32" s="389"/>
      <c r="G32" s="389"/>
      <c r="H32" s="390"/>
      <c r="I32" s="216"/>
      <c r="J32" s="216"/>
      <c r="K32" s="216"/>
      <c r="L32" s="216"/>
      <c r="M32" s="216"/>
      <c r="N32" s="215"/>
      <c r="O32" s="215"/>
      <c r="P32" s="215"/>
      <c r="Q32" s="215"/>
      <c r="R32" s="215"/>
      <c r="S32" s="215"/>
      <c r="T32" s="214"/>
      <c r="U32" s="214"/>
      <c r="V32" s="214"/>
      <c r="W32" s="214"/>
      <c r="X32" s="214"/>
      <c r="Y32" s="214"/>
      <c r="Z32" s="214"/>
      <c r="AA32" s="213" t="s">
        <v>352</v>
      </c>
      <c r="AB32" s="72"/>
      <c r="AC32" s="212"/>
      <c r="AD32" s="210"/>
      <c r="AE32" s="211"/>
      <c r="AF32" s="211"/>
      <c r="AG32" s="210"/>
      <c r="AH32" s="210"/>
      <c r="AI32" s="210"/>
      <c r="AJ32" s="210"/>
      <c r="AK32" s="210"/>
      <c r="AL32" s="210"/>
      <c r="AM32" s="210"/>
      <c r="AN32" s="210"/>
      <c r="AO32" s="211"/>
      <c r="AP32" s="211"/>
      <c r="AQ32" s="211"/>
      <c r="AR32" s="211"/>
      <c r="AS32" s="210"/>
      <c r="AT32" s="210"/>
      <c r="AU32" s="210"/>
      <c r="AV32" s="210"/>
      <c r="AW32" s="211"/>
      <c r="AX32" s="211"/>
      <c r="AY32" s="210"/>
      <c r="AZ32" s="210"/>
      <c r="BA32" s="210"/>
      <c r="BB32" s="210"/>
    </row>
    <row r="33" spans="1:54" s="209" customFormat="1" ht="14.25" x14ac:dyDescent="0.2">
      <c r="A33" s="219"/>
      <c r="B33" s="393" t="s">
        <v>353</v>
      </c>
      <c r="C33" s="394"/>
      <c r="D33" s="218">
        <v>122.72</v>
      </c>
      <c r="E33" s="218"/>
      <c r="F33" s="217"/>
      <c r="G33" s="217"/>
      <c r="H33" s="217">
        <v>122.72</v>
      </c>
      <c r="I33" s="216"/>
      <c r="J33" s="216"/>
      <c r="K33" s="216"/>
      <c r="L33" s="216"/>
      <c r="M33" s="216"/>
      <c r="N33" s="215"/>
      <c r="O33" s="215"/>
      <c r="P33" s="215"/>
      <c r="Q33" s="215"/>
      <c r="R33" s="215"/>
      <c r="S33" s="215"/>
      <c r="T33" s="214"/>
      <c r="U33" s="214"/>
      <c r="V33" s="214"/>
      <c r="W33" s="214"/>
      <c r="X33" s="214"/>
      <c r="Y33" s="214"/>
      <c r="Z33" s="214"/>
      <c r="AA33" s="213"/>
      <c r="AB33" s="72"/>
      <c r="AC33" s="212" t="s">
        <v>353</v>
      </c>
      <c r="AD33" s="210"/>
      <c r="AE33" s="211"/>
      <c r="AF33" s="211"/>
      <c r="AG33" s="210"/>
      <c r="AH33" s="210"/>
      <c r="AI33" s="210"/>
      <c r="AJ33" s="210"/>
      <c r="AK33" s="210"/>
      <c r="AL33" s="210"/>
      <c r="AM33" s="210"/>
      <c r="AN33" s="210"/>
      <c r="AO33" s="211"/>
      <c r="AP33" s="211"/>
      <c r="AQ33" s="211"/>
      <c r="AR33" s="211"/>
      <c r="AS33" s="210"/>
      <c r="AT33" s="210"/>
      <c r="AU33" s="210"/>
      <c r="AV33" s="210"/>
      <c r="AW33" s="211"/>
      <c r="AX33" s="211"/>
      <c r="AY33" s="210"/>
      <c r="AZ33" s="210"/>
      <c r="BA33" s="210"/>
      <c r="BB33" s="210"/>
    </row>
    <row r="34" spans="1:54" s="209" customFormat="1" ht="14.25" x14ac:dyDescent="0.2">
      <c r="A34" s="388" t="s">
        <v>485</v>
      </c>
      <c r="B34" s="389"/>
      <c r="C34" s="389"/>
      <c r="D34" s="389"/>
      <c r="E34" s="389"/>
      <c r="F34" s="389"/>
      <c r="G34" s="389"/>
      <c r="H34" s="390"/>
      <c r="I34" s="216"/>
      <c r="J34" s="216"/>
      <c r="K34" s="216"/>
      <c r="L34" s="216"/>
      <c r="M34" s="216"/>
      <c r="N34" s="215"/>
      <c r="O34" s="215"/>
      <c r="P34" s="215"/>
      <c r="Q34" s="215"/>
      <c r="R34" s="215"/>
      <c r="S34" s="215"/>
      <c r="T34" s="214"/>
      <c r="U34" s="214"/>
      <c r="V34" s="214"/>
      <c r="W34" s="214"/>
      <c r="X34" s="214"/>
      <c r="Y34" s="214"/>
      <c r="Z34" s="214"/>
      <c r="AA34" s="213" t="s">
        <v>485</v>
      </c>
      <c r="AB34" s="72"/>
      <c r="AC34" s="212"/>
      <c r="AD34" s="210"/>
      <c r="AE34" s="211"/>
      <c r="AF34" s="211"/>
      <c r="AG34" s="210"/>
      <c r="AH34" s="210"/>
      <c r="AI34" s="210"/>
      <c r="AJ34" s="210"/>
      <c r="AK34" s="210"/>
      <c r="AL34" s="210"/>
      <c r="AM34" s="210"/>
      <c r="AN34" s="210"/>
      <c r="AO34" s="211"/>
      <c r="AP34" s="211"/>
      <c r="AQ34" s="211"/>
      <c r="AR34" s="211"/>
      <c r="AS34" s="210"/>
      <c r="AT34" s="210"/>
      <c r="AU34" s="210"/>
      <c r="AV34" s="210"/>
      <c r="AW34" s="211"/>
      <c r="AX34" s="211"/>
      <c r="AY34" s="210"/>
      <c r="AZ34" s="210"/>
      <c r="BA34" s="210"/>
      <c r="BB34" s="210"/>
    </row>
    <row r="35" spans="1:54" s="209" customFormat="1" ht="14.25" x14ac:dyDescent="0.2">
      <c r="A35" s="219"/>
      <c r="B35" s="393" t="s">
        <v>484</v>
      </c>
      <c r="C35" s="394"/>
      <c r="D35" s="218">
        <v>122.72</v>
      </c>
      <c r="E35" s="218"/>
      <c r="F35" s="217"/>
      <c r="G35" s="217"/>
      <c r="H35" s="217">
        <v>122.72</v>
      </c>
      <c r="I35" s="216"/>
      <c r="J35" s="216"/>
      <c r="K35" s="216"/>
      <c r="L35" s="216"/>
      <c r="M35" s="216"/>
      <c r="N35" s="215"/>
      <c r="O35" s="215"/>
      <c r="P35" s="215"/>
      <c r="Q35" s="215"/>
      <c r="R35" s="215"/>
      <c r="S35" s="215"/>
      <c r="T35" s="214"/>
      <c r="U35" s="214"/>
      <c r="V35" s="214"/>
      <c r="W35" s="214"/>
      <c r="X35" s="214"/>
      <c r="Y35" s="214"/>
      <c r="Z35" s="214"/>
      <c r="AA35" s="213"/>
      <c r="AB35" s="72"/>
      <c r="AC35" s="212" t="s">
        <v>484</v>
      </c>
      <c r="AD35" s="210"/>
      <c r="AE35" s="211"/>
      <c r="AF35" s="211"/>
      <c r="AG35" s="210"/>
      <c r="AH35" s="210"/>
      <c r="AI35" s="210"/>
      <c r="AJ35" s="210"/>
      <c r="AK35" s="210"/>
      <c r="AL35" s="210"/>
      <c r="AM35" s="210"/>
      <c r="AN35" s="210"/>
      <c r="AO35" s="211"/>
      <c r="AP35" s="211"/>
      <c r="AQ35" s="211"/>
      <c r="AR35" s="211"/>
      <c r="AS35" s="210"/>
      <c r="AT35" s="210"/>
      <c r="AU35" s="210"/>
      <c r="AV35" s="210"/>
      <c r="AW35" s="211"/>
      <c r="AX35" s="211"/>
      <c r="AY35" s="210"/>
      <c r="AZ35" s="210"/>
      <c r="BA35" s="210"/>
      <c r="BB35" s="210"/>
    </row>
    <row r="36" spans="1:54" s="209" customFormat="1" ht="14.25" x14ac:dyDescent="0.2">
      <c r="A36" s="388" t="s">
        <v>332</v>
      </c>
      <c r="B36" s="389"/>
      <c r="C36" s="389"/>
      <c r="D36" s="389"/>
      <c r="E36" s="389"/>
      <c r="F36" s="389"/>
      <c r="G36" s="389"/>
      <c r="H36" s="390"/>
      <c r="I36" s="216"/>
      <c r="J36" s="216"/>
      <c r="K36" s="216"/>
      <c r="L36" s="216"/>
      <c r="M36" s="216"/>
      <c r="N36" s="215"/>
      <c r="O36" s="215"/>
      <c r="P36" s="215"/>
      <c r="Q36" s="215"/>
      <c r="R36" s="215"/>
      <c r="S36" s="215"/>
      <c r="T36" s="214"/>
      <c r="U36" s="214"/>
      <c r="V36" s="214"/>
      <c r="W36" s="214"/>
      <c r="X36" s="214"/>
      <c r="Y36" s="214"/>
      <c r="Z36" s="214"/>
      <c r="AA36" s="213" t="s">
        <v>332</v>
      </c>
      <c r="AB36" s="72"/>
      <c r="AC36" s="212"/>
      <c r="AD36" s="210"/>
      <c r="AE36" s="211"/>
      <c r="AF36" s="211"/>
      <c r="AG36" s="210"/>
      <c r="AH36" s="210"/>
      <c r="AI36" s="210"/>
      <c r="AJ36" s="210"/>
      <c r="AK36" s="210"/>
      <c r="AL36" s="210"/>
      <c r="AM36" s="210"/>
      <c r="AN36" s="210"/>
      <c r="AO36" s="211"/>
      <c r="AP36" s="211"/>
      <c r="AQ36" s="211"/>
      <c r="AR36" s="211"/>
      <c r="AS36" s="210"/>
      <c r="AT36" s="210"/>
      <c r="AU36" s="210"/>
      <c r="AV36" s="210"/>
      <c r="AW36" s="211"/>
      <c r="AX36" s="211"/>
      <c r="AY36" s="210"/>
      <c r="AZ36" s="210"/>
      <c r="BA36" s="210"/>
      <c r="BB36" s="210"/>
    </row>
    <row r="37" spans="1:54" s="209" customFormat="1" ht="14.25" x14ac:dyDescent="0.2">
      <c r="A37" s="223" t="s">
        <v>54</v>
      </c>
      <c r="B37" s="221" t="s">
        <v>354</v>
      </c>
      <c r="C37" s="221" t="s">
        <v>355</v>
      </c>
      <c r="D37" s="220">
        <v>27</v>
      </c>
      <c r="E37" s="220"/>
      <c r="F37" s="220"/>
      <c r="G37" s="220"/>
      <c r="H37" s="220">
        <v>27</v>
      </c>
      <c r="I37" s="216"/>
      <c r="J37" s="216"/>
      <c r="K37" s="216"/>
      <c r="L37" s="216"/>
      <c r="M37" s="216"/>
      <c r="N37" s="215"/>
      <c r="O37" s="215"/>
      <c r="P37" s="215"/>
      <c r="Q37" s="215"/>
      <c r="R37" s="215"/>
      <c r="S37" s="215"/>
      <c r="T37" s="214"/>
      <c r="U37" s="214"/>
      <c r="V37" s="214"/>
      <c r="W37" s="214"/>
      <c r="X37" s="214"/>
      <c r="Y37" s="214"/>
      <c r="Z37" s="214"/>
      <c r="AA37" s="213"/>
      <c r="AB37" s="72"/>
      <c r="AC37" s="212"/>
      <c r="AD37" s="210"/>
      <c r="AE37" s="211"/>
      <c r="AF37" s="211"/>
      <c r="AG37" s="210"/>
      <c r="AH37" s="210"/>
      <c r="AI37" s="210"/>
      <c r="AJ37" s="210"/>
      <c r="AK37" s="210"/>
      <c r="AL37" s="210"/>
      <c r="AM37" s="210"/>
      <c r="AN37" s="210"/>
      <c r="AO37" s="211"/>
      <c r="AP37" s="211"/>
      <c r="AQ37" s="211"/>
      <c r="AR37" s="211"/>
      <c r="AS37" s="210"/>
      <c r="AT37" s="210"/>
      <c r="AU37" s="210"/>
      <c r="AV37" s="210"/>
      <c r="AW37" s="211"/>
      <c r="AX37" s="211"/>
      <c r="AY37" s="210"/>
      <c r="AZ37" s="210"/>
      <c r="BA37" s="210"/>
      <c r="BB37" s="210"/>
    </row>
    <row r="38" spans="1:54" s="209" customFormat="1" ht="14.25" x14ac:dyDescent="0.2">
      <c r="A38" s="222"/>
      <c r="B38" s="221"/>
      <c r="C38" s="221"/>
      <c r="D38" s="220" t="s">
        <v>483</v>
      </c>
      <c r="E38" s="220" t="s">
        <v>482</v>
      </c>
      <c r="F38" s="220" t="s">
        <v>481</v>
      </c>
      <c r="G38" s="220" t="s">
        <v>480</v>
      </c>
      <c r="H38" s="220"/>
      <c r="I38" s="216"/>
      <c r="J38" s="216"/>
      <c r="K38" s="216"/>
      <c r="L38" s="216"/>
      <c r="M38" s="216"/>
      <c r="N38" s="215"/>
      <c r="O38" s="215"/>
      <c r="P38" s="215"/>
      <c r="Q38" s="215"/>
      <c r="R38" s="215"/>
      <c r="S38" s="215"/>
      <c r="T38" s="214"/>
      <c r="U38" s="214"/>
      <c r="V38" s="214"/>
      <c r="W38" s="214"/>
      <c r="X38" s="214"/>
      <c r="Y38" s="214"/>
      <c r="Z38" s="214"/>
      <c r="AA38" s="213"/>
      <c r="AB38" s="72"/>
      <c r="AC38" s="212"/>
      <c r="AD38" s="210"/>
      <c r="AE38" s="211"/>
      <c r="AF38" s="211"/>
      <c r="AG38" s="210"/>
      <c r="AH38" s="210"/>
      <c r="AI38" s="210"/>
      <c r="AJ38" s="210"/>
      <c r="AK38" s="210"/>
      <c r="AL38" s="210"/>
      <c r="AM38" s="210"/>
      <c r="AN38" s="210"/>
      <c r="AO38" s="211"/>
      <c r="AP38" s="211"/>
      <c r="AQ38" s="211"/>
      <c r="AR38" s="211"/>
      <c r="AS38" s="210"/>
      <c r="AT38" s="210"/>
      <c r="AU38" s="210"/>
      <c r="AV38" s="210"/>
      <c r="AW38" s="211"/>
      <c r="AX38" s="211"/>
      <c r="AY38" s="210"/>
      <c r="AZ38" s="210"/>
      <c r="BA38" s="210"/>
      <c r="BB38" s="210"/>
    </row>
    <row r="39" spans="1:54" s="209" customFormat="1" ht="14.25" x14ac:dyDescent="0.2">
      <c r="A39" s="219"/>
      <c r="B39" s="391" t="s">
        <v>356</v>
      </c>
      <c r="C39" s="392"/>
      <c r="D39" s="218">
        <v>27</v>
      </c>
      <c r="E39" s="218"/>
      <c r="F39" s="217"/>
      <c r="G39" s="217"/>
      <c r="H39" s="217">
        <v>27</v>
      </c>
      <c r="I39" s="216"/>
      <c r="J39" s="216"/>
      <c r="K39" s="216"/>
      <c r="L39" s="216"/>
      <c r="M39" s="216"/>
      <c r="N39" s="215"/>
      <c r="O39" s="215"/>
      <c r="P39" s="215"/>
      <c r="Q39" s="215"/>
      <c r="R39" s="215"/>
      <c r="S39" s="215"/>
      <c r="T39" s="214"/>
      <c r="U39" s="214"/>
      <c r="V39" s="214"/>
      <c r="W39" s="214"/>
      <c r="X39" s="214"/>
      <c r="Y39" s="214"/>
      <c r="Z39" s="214"/>
      <c r="AA39" s="213"/>
      <c r="AB39" s="72" t="s">
        <v>356</v>
      </c>
      <c r="AC39" s="212"/>
      <c r="AD39" s="210"/>
      <c r="AE39" s="211"/>
      <c r="AF39" s="211"/>
      <c r="AG39" s="210"/>
      <c r="AH39" s="210"/>
      <c r="AI39" s="210"/>
      <c r="AJ39" s="210"/>
      <c r="AK39" s="210"/>
      <c r="AL39" s="210"/>
      <c r="AM39" s="210"/>
      <c r="AN39" s="210"/>
      <c r="AO39" s="211"/>
      <c r="AP39" s="211"/>
      <c r="AQ39" s="211"/>
      <c r="AR39" s="211"/>
      <c r="AS39" s="210"/>
      <c r="AT39" s="210"/>
      <c r="AU39" s="210"/>
      <c r="AV39" s="210"/>
      <c r="AW39" s="211"/>
      <c r="AX39" s="211"/>
      <c r="AY39" s="210"/>
      <c r="AZ39" s="210"/>
      <c r="BA39" s="210"/>
      <c r="BB39" s="210"/>
    </row>
    <row r="40" spans="1:54" s="209" customFormat="1" ht="14.25" x14ac:dyDescent="0.2">
      <c r="A40" s="219"/>
      <c r="B40" s="393" t="s">
        <v>357</v>
      </c>
      <c r="C40" s="394"/>
      <c r="D40" s="218">
        <v>149.72</v>
      </c>
      <c r="E40" s="218"/>
      <c r="F40" s="217"/>
      <c r="G40" s="217"/>
      <c r="H40" s="217">
        <v>149.72</v>
      </c>
      <c r="I40" s="216"/>
      <c r="J40" s="216"/>
      <c r="K40" s="216"/>
      <c r="L40" s="216"/>
      <c r="M40" s="216"/>
      <c r="N40" s="215"/>
      <c r="O40" s="215"/>
      <c r="P40" s="215"/>
      <c r="Q40" s="215"/>
      <c r="R40" s="215"/>
      <c r="S40" s="215"/>
      <c r="T40" s="214"/>
      <c r="U40" s="214"/>
      <c r="V40" s="214"/>
      <c r="W40" s="214"/>
      <c r="X40" s="214"/>
      <c r="Y40" s="214"/>
      <c r="Z40" s="214"/>
      <c r="AA40" s="213"/>
      <c r="AB40" s="72"/>
      <c r="AC40" s="212"/>
      <c r="AD40" s="212" t="s">
        <v>357</v>
      </c>
      <c r="AE40" s="211"/>
      <c r="AF40" s="211"/>
      <c r="AG40" s="210"/>
      <c r="AH40" s="210"/>
      <c r="AI40" s="210"/>
      <c r="AJ40" s="210"/>
      <c r="AK40" s="210"/>
      <c r="AL40" s="210"/>
      <c r="AM40" s="210"/>
      <c r="AN40" s="210"/>
      <c r="AO40" s="211"/>
      <c r="AP40" s="211"/>
      <c r="AQ40" s="211"/>
      <c r="AR40" s="211"/>
      <c r="AS40" s="210"/>
      <c r="AT40" s="210"/>
      <c r="AU40" s="210"/>
      <c r="AV40" s="210"/>
      <c r="AW40" s="211"/>
      <c r="AX40" s="211"/>
      <c r="AY40" s="210"/>
      <c r="AZ40" s="210"/>
      <c r="BA40" s="210"/>
      <c r="BB40" s="210"/>
    </row>
    <row r="41" spans="1:54" ht="12" customHeight="1" x14ac:dyDescent="0.2"/>
    <row r="42" spans="1:54" s="207" customFormat="1" ht="24.75" customHeight="1" x14ac:dyDescent="0.25">
      <c r="A42" s="396" t="s">
        <v>479</v>
      </c>
      <c r="B42" s="396"/>
      <c r="C42" s="4"/>
      <c r="D42" s="208"/>
      <c r="E42" s="395" t="s">
        <v>185</v>
      </c>
      <c r="F42" s="395"/>
      <c r="G42" s="395"/>
      <c r="H42" s="395"/>
      <c r="I42" s="195"/>
      <c r="J42" s="195"/>
      <c r="K42" s="195"/>
      <c r="L42" s="195"/>
      <c r="M42" s="195"/>
      <c r="N42" s="129"/>
      <c r="O42" s="129"/>
      <c r="P42" s="129"/>
      <c r="Q42" s="129"/>
      <c r="R42" s="129"/>
      <c r="S42" s="129"/>
      <c r="T42" s="46"/>
      <c r="U42" s="46"/>
      <c r="V42" s="46"/>
      <c r="W42" s="46"/>
      <c r="X42" s="46"/>
      <c r="Y42" s="46"/>
      <c r="Z42" s="46"/>
      <c r="AA42" s="47"/>
      <c r="AB42" s="45"/>
      <c r="AC42" s="45"/>
      <c r="AD42" s="45"/>
      <c r="AE42" s="195" t="s">
        <v>4</v>
      </c>
      <c r="AF42" s="195" t="s">
        <v>4</v>
      </c>
      <c r="AG42" s="54" t="s">
        <v>333</v>
      </c>
      <c r="AH42" s="54" t="s">
        <v>4</v>
      </c>
      <c r="AI42" s="54" t="s">
        <v>4</v>
      </c>
      <c r="AJ42" s="54" t="s">
        <v>4</v>
      </c>
      <c r="AK42" s="45"/>
      <c r="AL42" s="45"/>
      <c r="AM42" s="45"/>
      <c r="AN42" s="45"/>
      <c r="AO42" s="195"/>
      <c r="AP42" s="195"/>
      <c r="AQ42" s="195"/>
      <c r="AR42" s="195"/>
      <c r="AS42" s="45"/>
      <c r="AT42" s="45"/>
      <c r="AU42" s="45"/>
      <c r="AV42" s="45"/>
      <c r="AW42" s="195"/>
      <c r="AX42" s="195"/>
      <c r="AY42" s="45"/>
      <c r="AZ42" s="45"/>
      <c r="BA42" s="45"/>
      <c r="BB42" s="45"/>
    </row>
    <row r="43" spans="1:54" s="205" customFormat="1" ht="18.75" customHeight="1" x14ac:dyDescent="0.25">
      <c r="A43" s="206"/>
      <c r="B43" s="206"/>
      <c r="C43" s="380" t="s">
        <v>334</v>
      </c>
      <c r="D43" s="380"/>
      <c r="E43" s="380"/>
      <c r="F43" s="380"/>
      <c r="G43" s="380"/>
      <c r="H43" s="380"/>
      <c r="I43" s="195"/>
      <c r="J43" s="195"/>
      <c r="K43" s="195"/>
      <c r="L43" s="195"/>
      <c r="M43" s="195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47"/>
      <c r="AB43" s="45"/>
      <c r="AC43" s="45"/>
      <c r="AD43" s="45"/>
      <c r="AE43" s="195"/>
      <c r="AF43" s="195"/>
      <c r="AG43" s="45"/>
      <c r="AH43" s="45"/>
      <c r="AI43" s="45"/>
      <c r="AJ43" s="45"/>
      <c r="AK43" s="45"/>
      <c r="AL43" s="45"/>
      <c r="AM43" s="45"/>
      <c r="AN43" s="45"/>
      <c r="AO43" s="195"/>
      <c r="AP43" s="195"/>
      <c r="AQ43" s="195"/>
      <c r="AR43" s="195"/>
      <c r="AS43" s="45"/>
      <c r="AT43" s="45"/>
      <c r="AU43" s="45"/>
      <c r="AV43" s="45"/>
      <c r="AW43" s="195"/>
      <c r="AX43" s="195"/>
      <c r="AY43" s="45"/>
      <c r="AZ43" s="45"/>
      <c r="BA43" s="45"/>
      <c r="BB43" s="45"/>
    </row>
    <row r="44" spans="1:54" s="207" customFormat="1" x14ac:dyDescent="0.2">
      <c r="A44" s="397" t="s">
        <v>335</v>
      </c>
      <c r="B44" s="397"/>
      <c r="C44" s="397"/>
      <c r="D44" s="397"/>
      <c r="E44" s="395" t="s">
        <v>337</v>
      </c>
      <c r="F44" s="395"/>
      <c r="G44" s="395"/>
      <c r="H44" s="395"/>
      <c r="I44" s="195"/>
      <c r="J44" s="195"/>
      <c r="K44" s="195"/>
      <c r="L44" s="195"/>
      <c r="M44" s="195"/>
      <c r="N44" s="129"/>
      <c r="O44" s="129"/>
      <c r="P44" s="129"/>
      <c r="Q44" s="129"/>
      <c r="R44" s="129"/>
      <c r="S44" s="129"/>
      <c r="T44" s="46"/>
      <c r="U44" s="46"/>
      <c r="V44" s="46"/>
      <c r="W44" s="46"/>
      <c r="X44" s="46"/>
      <c r="Y44" s="46"/>
      <c r="Z44" s="46"/>
      <c r="AA44" s="47"/>
      <c r="AB44" s="45"/>
      <c r="AC44" s="45"/>
      <c r="AD44" s="45"/>
      <c r="AE44" s="195"/>
      <c r="AF44" s="195"/>
      <c r="AG44" s="45"/>
      <c r="AH44" s="45"/>
      <c r="AI44" s="45"/>
      <c r="AJ44" s="45"/>
      <c r="AK44" s="54" t="s">
        <v>333</v>
      </c>
      <c r="AL44" s="54" t="s">
        <v>4</v>
      </c>
      <c r="AM44" s="54" t="s">
        <v>4</v>
      </c>
      <c r="AN44" s="54" t="s">
        <v>4</v>
      </c>
      <c r="AO44" s="195"/>
      <c r="AP44" s="195"/>
      <c r="AQ44" s="195"/>
      <c r="AR44" s="195"/>
      <c r="AS44" s="45"/>
      <c r="AT44" s="45"/>
      <c r="AU44" s="45"/>
      <c r="AV44" s="45"/>
      <c r="AW44" s="195"/>
      <c r="AX44" s="195"/>
      <c r="AY44" s="45"/>
      <c r="AZ44" s="45"/>
      <c r="BA44" s="45"/>
      <c r="BB44" s="45"/>
    </row>
    <row r="45" spans="1:54" s="205" customFormat="1" ht="18.75" customHeight="1" x14ac:dyDescent="0.25">
      <c r="A45" s="206"/>
      <c r="B45" s="206"/>
      <c r="C45" s="380" t="s">
        <v>334</v>
      </c>
      <c r="D45" s="380"/>
      <c r="E45" s="380"/>
      <c r="F45" s="380"/>
      <c r="G45" s="380"/>
      <c r="H45" s="380"/>
      <c r="I45" s="195"/>
      <c r="J45" s="195"/>
      <c r="K45" s="195"/>
      <c r="L45" s="195"/>
      <c r="M45" s="195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47"/>
      <c r="AB45" s="45"/>
      <c r="AC45" s="45"/>
      <c r="AD45" s="45"/>
      <c r="AE45" s="195"/>
      <c r="AF45" s="195"/>
      <c r="AG45" s="45"/>
      <c r="AH45" s="45"/>
      <c r="AI45" s="45"/>
      <c r="AJ45" s="45"/>
      <c r="AK45" s="45"/>
      <c r="AL45" s="45"/>
      <c r="AM45" s="45"/>
      <c r="AN45" s="45"/>
      <c r="AO45" s="195"/>
      <c r="AP45" s="195"/>
      <c r="AQ45" s="195"/>
      <c r="AR45" s="195"/>
      <c r="AS45" s="45"/>
      <c r="AT45" s="45"/>
      <c r="AU45" s="45"/>
      <c r="AV45" s="45"/>
      <c r="AW45" s="195"/>
      <c r="AX45" s="195"/>
      <c r="AY45" s="45"/>
      <c r="AZ45" s="45"/>
      <c r="BA45" s="45"/>
      <c r="BB45" s="45"/>
    </row>
  </sheetData>
  <mergeCells count="38">
    <mergeCell ref="C45:H45"/>
    <mergeCell ref="E42:H42"/>
    <mergeCell ref="B35:C35"/>
    <mergeCell ref="A36:H36"/>
    <mergeCell ref="B39:C39"/>
    <mergeCell ref="B40:C40"/>
    <mergeCell ref="A42:B42"/>
    <mergeCell ref="A44:D44"/>
    <mergeCell ref="C43:H43"/>
    <mergeCell ref="E44:H44"/>
    <mergeCell ref="A34:H34"/>
    <mergeCell ref="H20:H21"/>
    <mergeCell ref="A23:H23"/>
    <mergeCell ref="B25:C25"/>
    <mergeCell ref="A26:H26"/>
    <mergeCell ref="B27:C27"/>
    <mergeCell ref="A28:H28"/>
    <mergeCell ref="B29:C29"/>
    <mergeCell ref="A30:H30"/>
    <mergeCell ref="B31:C31"/>
    <mergeCell ref="A32:H32"/>
    <mergeCell ref="B33:C33"/>
    <mergeCell ref="B15:G15"/>
    <mergeCell ref="B17:H17"/>
    <mergeCell ref="A19:A21"/>
    <mergeCell ref="B19:B21"/>
    <mergeCell ref="C19:C21"/>
    <mergeCell ref="D19:H19"/>
    <mergeCell ref="D20:D21"/>
    <mergeCell ref="E20:E21"/>
    <mergeCell ref="F20:F21"/>
    <mergeCell ref="G20:G21"/>
    <mergeCell ref="B14:G14"/>
    <mergeCell ref="C4:G4"/>
    <mergeCell ref="C5:G5"/>
    <mergeCell ref="C9:G9"/>
    <mergeCell ref="C10:G10"/>
    <mergeCell ref="B12:G12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6" firstPageNumber="4" fitToHeight="0" orientation="landscape" useFirstPageNumber="1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H373"/>
  <sheetViews>
    <sheetView view="pageLayout" topLeftCell="A10" zoomScaleNormal="100" workbookViewId="0">
      <selection activeCell="A16" sqref="A16:P16"/>
    </sheetView>
  </sheetViews>
  <sheetFormatPr defaultColWidth="9.140625" defaultRowHeight="11.25" customHeight="1" x14ac:dyDescent="0.2"/>
  <cols>
    <col min="1" max="1" width="9.7109375" style="44" customWidth="1"/>
    <col min="2" max="2" width="20.7109375" style="44" customWidth="1"/>
    <col min="3" max="3" width="10.7109375" style="44" customWidth="1"/>
    <col min="4" max="4" width="12.85546875" style="44" customWidth="1"/>
    <col min="5" max="5" width="10.42578125" style="44" customWidth="1"/>
    <col min="6" max="6" width="11.7109375" style="44" customWidth="1"/>
    <col min="7" max="7" width="6.140625" style="44" customWidth="1"/>
    <col min="8" max="8" width="9.28515625" style="44" customWidth="1"/>
    <col min="9" max="9" width="10.7109375" style="44" customWidth="1"/>
    <col min="10" max="10" width="12.42578125" style="44" customWidth="1"/>
    <col min="11" max="11" width="13.28515625" style="44" customWidth="1"/>
    <col min="12" max="12" width="17" style="44" customWidth="1"/>
    <col min="13" max="13" width="11.5703125" style="44" customWidth="1"/>
    <col min="14" max="14" width="17" style="44" customWidth="1"/>
    <col min="15" max="15" width="12.85546875" style="44" customWidth="1"/>
    <col min="16" max="16" width="17" style="44" customWidth="1"/>
    <col min="17" max="17" width="75.28515625" style="51" hidden="1" customWidth="1"/>
    <col min="18" max="18" width="126.5703125" style="51" hidden="1" customWidth="1"/>
    <col min="19" max="27" width="9.140625" style="44"/>
    <col min="28" max="33" width="76.140625" style="195" hidden="1" customWidth="1"/>
    <col min="34" max="43" width="127.28515625" style="49" hidden="1" customWidth="1"/>
    <col min="44" max="49" width="76.140625" style="195" hidden="1" customWidth="1"/>
    <col min="50" max="59" width="127.28515625" style="49" hidden="1" customWidth="1"/>
    <col min="60" max="65" width="76.140625" style="195" hidden="1" customWidth="1"/>
    <col min="66" max="75" width="127.28515625" style="49" hidden="1" customWidth="1"/>
    <col min="76" max="81" width="76.140625" style="195" hidden="1" customWidth="1"/>
    <col min="82" max="91" width="127.28515625" style="49" hidden="1" customWidth="1"/>
    <col min="92" max="97" width="76.140625" style="195" hidden="1" customWidth="1"/>
    <col min="98" max="107" width="127.28515625" style="49" hidden="1" customWidth="1"/>
    <col min="108" max="113" width="76.140625" style="195" hidden="1" customWidth="1"/>
    <col min="114" max="123" width="127.28515625" style="49" hidden="1" customWidth="1"/>
    <col min="124" max="129" width="76.140625" style="195" hidden="1" customWidth="1"/>
    <col min="130" max="139" width="127.28515625" style="49" hidden="1" customWidth="1"/>
    <col min="140" max="187" width="203.42578125" style="50" hidden="1" customWidth="1"/>
    <col min="188" max="192" width="66.42578125" style="49" hidden="1" customWidth="1"/>
    <col min="193" max="196" width="45.7109375" style="48" hidden="1" customWidth="1"/>
    <col min="197" max="197" width="203.42578125" style="47" hidden="1" customWidth="1"/>
    <col min="198" max="208" width="51.85546875" style="195" hidden="1" customWidth="1"/>
    <col min="209" max="211" width="156" style="46" hidden="1" customWidth="1"/>
    <col min="212" max="212" width="84.28515625" style="46" hidden="1" customWidth="1"/>
    <col min="213" max="213" width="203.42578125" style="47" hidden="1" customWidth="1"/>
    <col min="214" max="214" width="51.85546875" style="195" hidden="1" customWidth="1"/>
    <col min="215" max="217" width="156" style="46" hidden="1" customWidth="1"/>
    <col min="218" max="218" width="84.28515625" style="46" hidden="1" customWidth="1"/>
    <col min="219" max="224" width="61.140625" style="46" hidden="1" customWidth="1"/>
    <col min="225" max="230" width="82" style="45" hidden="1" customWidth="1"/>
    <col min="231" max="236" width="61.140625" style="46" hidden="1" customWidth="1"/>
    <col min="237" max="242" width="82" style="45" hidden="1" customWidth="1"/>
    <col min="243" max="16384" width="9.140625" style="44"/>
  </cols>
  <sheetData>
    <row r="1" spans="1:171" s="4" customFormat="1" ht="15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191" t="s">
        <v>0</v>
      </c>
    </row>
    <row r="2" spans="1:171" s="4" customFormat="1" ht="11.25" customHeight="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P2" s="191" t="s">
        <v>1</v>
      </c>
    </row>
    <row r="3" spans="1:171" s="4" customFormat="1" ht="15" x14ac:dyDescent="0.2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P3" s="191"/>
    </row>
    <row r="4" spans="1:171" s="4" customFormat="1" ht="12.75" customHeight="1" x14ac:dyDescent="0.25">
      <c r="A4" s="397" t="s">
        <v>2</v>
      </c>
      <c r="B4" s="397"/>
      <c r="C4" s="397"/>
      <c r="D4" s="397"/>
      <c r="E4" s="397"/>
      <c r="F4" s="397"/>
      <c r="G4" s="376" t="s">
        <v>478</v>
      </c>
      <c r="H4" s="376"/>
      <c r="I4" s="376"/>
      <c r="J4" s="376"/>
      <c r="K4" s="376"/>
      <c r="L4" s="376"/>
      <c r="M4" s="376"/>
      <c r="N4" s="376"/>
      <c r="O4" s="376"/>
      <c r="P4" s="376"/>
    </row>
    <row r="5" spans="1:171" s="4" customFormat="1" ht="68.25" x14ac:dyDescent="0.25">
      <c r="A5" s="397" t="s">
        <v>3</v>
      </c>
      <c r="B5" s="397"/>
      <c r="C5" s="397"/>
      <c r="D5" s="397"/>
      <c r="E5" s="397"/>
      <c r="F5" s="397"/>
      <c r="G5" s="426" t="s">
        <v>477</v>
      </c>
      <c r="H5" s="426"/>
      <c r="I5" s="426"/>
      <c r="J5" s="426"/>
      <c r="K5" s="426"/>
      <c r="L5" s="426"/>
      <c r="M5" s="426"/>
      <c r="N5" s="426"/>
      <c r="O5" s="426"/>
      <c r="P5" s="426"/>
      <c r="AB5" s="201" t="s">
        <v>3</v>
      </c>
      <c r="AC5" s="201" t="s">
        <v>4</v>
      </c>
      <c r="AD5" s="201" t="s">
        <v>4</v>
      </c>
      <c r="AE5" s="201" t="s">
        <v>4</v>
      </c>
      <c r="AF5" s="201" t="s">
        <v>4</v>
      </c>
      <c r="AG5" s="201" t="s">
        <v>4</v>
      </c>
      <c r="AH5" s="62" t="s">
        <v>477</v>
      </c>
      <c r="AI5" s="62" t="s">
        <v>4</v>
      </c>
      <c r="AJ5" s="62" t="s">
        <v>4</v>
      </c>
      <c r="AK5" s="62" t="s">
        <v>4</v>
      </c>
      <c r="AL5" s="62" t="s">
        <v>4</v>
      </c>
      <c r="AM5" s="62" t="s">
        <v>4</v>
      </c>
      <c r="AN5" s="62" t="s">
        <v>4</v>
      </c>
      <c r="AO5" s="62" t="s">
        <v>4</v>
      </c>
      <c r="AP5" s="62" t="s">
        <v>4</v>
      </c>
      <c r="AQ5" s="62" t="s">
        <v>4</v>
      </c>
    </row>
    <row r="6" spans="1:171" s="4" customFormat="1" ht="90.75" x14ac:dyDescent="0.25">
      <c r="A6" s="397" t="s">
        <v>5</v>
      </c>
      <c r="B6" s="397"/>
      <c r="C6" s="397"/>
      <c r="D6" s="397"/>
      <c r="E6" s="397"/>
      <c r="F6" s="397"/>
      <c r="G6" s="426" t="s">
        <v>476</v>
      </c>
      <c r="H6" s="426"/>
      <c r="I6" s="426"/>
      <c r="J6" s="426"/>
      <c r="K6" s="426"/>
      <c r="L6" s="426"/>
      <c r="M6" s="426"/>
      <c r="N6" s="426"/>
      <c r="O6" s="426"/>
      <c r="P6" s="426"/>
      <c r="AR6" s="201" t="s">
        <v>5</v>
      </c>
      <c r="AS6" s="201" t="s">
        <v>4</v>
      </c>
      <c r="AT6" s="201" t="s">
        <v>4</v>
      </c>
      <c r="AU6" s="201" t="s">
        <v>4</v>
      </c>
      <c r="AV6" s="201" t="s">
        <v>4</v>
      </c>
      <c r="AW6" s="201" t="s">
        <v>4</v>
      </c>
      <c r="AX6" s="62" t="s">
        <v>476</v>
      </c>
      <c r="AY6" s="62" t="s">
        <v>4</v>
      </c>
      <c r="AZ6" s="62" t="s">
        <v>4</v>
      </c>
      <c r="BA6" s="62" t="s">
        <v>4</v>
      </c>
      <c r="BB6" s="62" t="s">
        <v>4</v>
      </c>
      <c r="BC6" s="62" t="s">
        <v>4</v>
      </c>
      <c r="BD6" s="62" t="s">
        <v>4</v>
      </c>
      <c r="BE6" s="62" t="s">
        <v>4</v>
      </c>
      <c r="BF6" s="62" t="s">
        <v>4</v>
      </c>
      <c r="BG6" s="62" t="s">
        <v>4</v>
      </c>
    </row>
    <row r="7" spans="1:171" s="4" customFormat="1" ht="67.5" x14ac:dyDescent="0.25">
      <c r="A7" s="396" t="s">
        <v>6</v>
      </c>
      <c r="B7" s="396"/>
      <c r="C7" s="396"/>
      <c r="D7" s="396"/>
      <c r="E7" s="396"/>
      <c r="F7" s="396"/>
      <c r="G7" s="426" t="s">
        <v>7</v>
      </c>
      <c r="H7" s="426"/>
      <c r="I7" s="426"/>
      <c r="J7" s="426"/>
      <c r="K7" s="426"/>
      <c r="L7" s="426"/>
      <c r="M7" s="426"/>
      <c r="N7" s="426"/>
      <c r="O7" s="426"/>
      <c r="P7" s="426"/>
      <c r="Q7" s="190" t="s">
        <v>8</v>
      </c>
      <c r="R7" s="189" t="s">
        <v>7</v>
      </c>
      <c r="S7" s="61"/>
      <c r="T7" s="61"/>
      <c r="U7" s="61"/>
      <c r="V7" s="61"/>
      <c r="W7" s="61"/>
      <c r="X7" s="61"/>
      <c r="Y7" s="61"/>
      <c r="Z7" s="61"/>
      <c r="AA7" s="61"/>
      <c r="BH7" s="201" t="s">
        <v>6</v>
      </c>
      <c r="BI7" s="201" t="s">
        <v>4</v>
      </c>
      <c r="BJ7" s="201" t="s">
        <v>4</v>
      </c>
      <c r="BK7" s="201" t="s">
        <v>4</v>
      </c>
      <c r="BL7" s="201" t="s">
        <v>4</v>
      </c>
      <c r="BM7" s="201" t="s">
        <v>4</v>
      </c>
      <c r="BN7" s="62" t="s">
        <v>7</v>
      </c>
      <c r="BO7" s="62" t="s">
        <v>4</v>
      </c>
      <c r="BP7" s="62" t="s">
        <v>4</v>
      </c>
      <c r="BQ7" s="62" t="s">
        <v>4</v>
      </c>
      <c r="BR7" s="62" t="s">
        <v>4</v>
      </c>
      <c r="BS7" s="62" t="s">
        <v>4</v>
      </c>
      <c r="BT7" s="62" t="s">
        <v>4</v>
      </c>
      <c r="BU7" s="62" t="s">
        <v>4</v>
      </c>
      <c r="BV7" s="62" t="s">
        <v>4</v>
      </c>
      <c r="BW7" s="62" t="s">
        <v>4</v>
      </c>
    </row>
    <row r="8" spans="1:171" s="4" customFormat="1" ht="33.75" x14ac:dyDescent="0.25">
      <c r="A8" s="397" t="s">
        <v>9</v>
      </c>
      <c r="B8" s="397"/>
      <c r="C8" s="397"/>
      <c r="D8" s="397"/>
      <c r="E8" s="397"/>
      <c r="F8" s="397"/>
      <c r="G8" s="426" t="s">
        <v>10</v>
      </c>
      <c r="H8" s="426"/>
      <c r="I8" s="426"/>
      <c r="J8" s="426"/>
      <c r="K8" s="426"/>
      <c r="L8" s="426"/>
      <c r="M8" s="426"/>
      <c r="N8" s="426"/>
      <c r="O8" s="426"/>
      <c r="P8" s="426"/>
      <c r="Q8" s="190" t="s">
        <v>9</v>
      </c>
      <c r="R8" s="189" t="s">
        <v>10</v>
      </c>
      <c r="S8" s="61"/>
      <c r="T8" s="61"/>
      <c r="U8" s="61"/>
      <c r="V8" s="61"/>
      <c r="W8" s="61"/>
      <c r="X8" s="61"/>
      <c r="Y8" s="61"/>
      <c r="Z8" s="61"/>
      <c r="AA8" s="61"/>
      <c r="BX8" s="201" t="s">
        <v>9</v>
      </c>
      <c r="BY8" s="201" t="s">
        <v>4</v>
      </c>
      <c r="BZ8" s="201" t="s">
        <v>4</v>
      </c>
      <c r="CA8" s="201" t="s">
        <v>4</v>
      </c>
      <c r="CB8" s="201" t="s">
        <v>4</v>
      </c>
      <c r="CC8" s="201" t="s">
        <v>4</v>
      </c>
      <c r="CD8" s="62" t="s">
        <v>10</v>
      </c>
      <c r="CE8" s="62" t="s">
        <v>4</v>
      </c>
      <c r="CF8" s="62" t="s">
        <v>4</v>
      </c>
      <c r="CG8" s="62" t="s">
        <v>4</v>
      </c>
      <c r="CH8" s="62" t="s">
        <v>4</v>
      </c>
      <c r="CI8" s="62" t="s">
        <v>4</v>
      </c>
      <c r="CJ8" s="62" t="s">
        <v>4</v>
      </c>
      <c r="CK8" s="62" t="s">
        <v>4</v>
      </c>
      <c r="CL8" s="62" t="s">
        <v>4</v>
      </c>
      <c r="CM8" s="62" t="s">
        <v>4</v>
      </c>
    </row>
    <row r="9" spans="1:171" s="4" customFormat="1" ht="15" x14ac:dyDescent="0.25">
      <c r="A9" s="397" t="s">
        <v>11</v>
      </c>
      <c r="B9" s="397"/>
      <c r="C9" s="397"/>
      <c r="D9" s="397"/>
      <c r="E9" s="397"/>
      <c r="F9" s="397"/>
      <c r="G9" s="426"/>
      <c r="H9" s="426"/>
      <c r="I9" s="426"/>
      <c r="J9" s="426"/>
      <c r="K9" s="426"/>
      <c r="L9" s="426"/>
      <c r="M9" s="426"/>
      <c r="N9" s="426"/>
      <c r="O9" s="426"/>
      <c r="P9" s="426"/>
      <c r="CN9" s="201" t="s">
        <v>11</v>
      </c>
      <c r="CO9" s="201" t="s">
        <v>4</v>
      </c>
      <c r="CP9" s="201" t="s">
        <v>4</v>
      </c>
      <c r="CQ9" s="201" t="s">
        <v>4</v>
      </c>
      <c r="CR9" s="201" t="s">
        <v>4</v>
      </c>
      <c r="CS9" s="201" t="s">
        <v>4</v>
      </c>
      <c r="CT9" s="62" t="s">
        <v>4</v>
      </c>
      <c r="CU9" s="62" t="s">
        <v>4</v>
      </c>
      <c r="CV9" s="62" t="s">
        <v>4</v>
      </c>
      <c r="CW9" s="62" t="s">
        <v>4</v>
      </c>
      <c r="CX9" s="62" t="s">
        <v>4</v>
      </c>
      <c r="CY9" s="62" t="s">
        <v>4</v>
      </c>
      <c r="CZ9" s="62" t="s">
        <v>4</v>
      </c>
      <c r="DA9" s="62" t="s">
        <v>4</v>
      </c>
      <c r="DB9" s="62" t="s">
        <v>4</v>
      </c>
      <c r="DC9" s="62" t="s">
        <v>4</v>
      </c>
    </row>
    <row r="10" spans="1:171" s="4" customFormat="1" ht="15" x14ac:dyDescent="0.25">
      <c r="A10" s="397" t="s">
        <v>12</v>
      </c>
      <c r="B10" s="397"/>
      <c r="C10" s="397"/>
      <c r="D10" s="397"/>
      <c r="E10" s="397"/>
      <c r="F10" s="397"/>
      <c r="G10" s="426" t="s">
        <v>13</v>
      </c>
      <c r="H10" s="426"/>
      <c r="I10" s="426"/>
      <c r="J10" s="426"/>
      <c r="K10" s="426"/>
      <c r="L10" s="426"/>
      <c r="M10" s="426"/>
      <c r="N10" s="426"/>
      <c r="O10" s="426"/>
      <c r="P10" s="426"/>
      <c r="R10" s="51" t="s">
        <v>13</v>
      </c>
      <c r="DD10" s="201" t="s">
        <v>12</v>
      </c>
      <c r="DE10" s="201" t="s">
        <v>4</v>
      </c>
      <c r="DF10" s="201" t="s">
        <v>4</v>
      </c>
      <c r="DG10" s="201" t="s">
        <v>4</v>
      </c>
      <c r="DH10" s="201" t="s">
        <v>4</v>
      </c>
      <c r="DI10" s="201" t="s">
        <v>4</v>
      </c>
      <c r="DJ10" s="62" t="s">
        <v>13</v>
      </c>
      <c r="DK10" s="62" t="s">
        <v>4</v>
      </c>
      <c r="DL10" s="62" t="s">
        <v>4</v>
      </c>
      <c r="DM10" s="62" t="s">
        <v>4</v>
      </c>
      <c r="DN10" s="62" t="s">
        <v>4</v>
      </c>
      <c r="DO10" s="62" t="s">
        <v>4</v>
      </c>
      <c r="DP10" s="62" t="s">
        <v>4</v>
      </c>
      <c r="DQ10" s="62" t="s">
        <v>4</v>
      </c>
      <c r="DR10" s="62" t="s">
        <v>4</v>
      </c>
      <c r="DS10" s="62" t="s">
        <v>4</v>
      </c>
    </row>
    <row r="11" spans="1:171" s="4" customFormat="1" ht="15" x14ac:dyDescent="0.25">
      <c r="A11" s="397" t="s">
        <v>14</v>
      </c>
      <c r="B11" s="397"/>
      <c r="C11" s="397"/>
      <c r="D11" s="397"/>
      <c r="E11" s="397"/>
      <c r="F11" s="397"/>
      <c r="G11" s="426" t="s">
        <v>15</v>
      </c>
      <c r="H11" s="426"/>
      <c r="I11" s="426"/>
      <c r="J11" s="426"/>
      <c r="K11" s="426"/>
      <c r="L11" s="426"/>
      <c r="M11" s="426"/>
      <c r="N11" s="426"/>
      <c r="O11" s="426"/>
      <c r="P11" s="426"/>
      <c r="R11" s="51" t="s">
        <v>15</v>
      </c>
      <c r="DT11" s="201" t="s">
        <v>14</v>
      </c>
      <c r="DU11" s="201" t="s">
        <v>4</v>
      </c>
      <c r="DV11" s="201" t="s">
        <v>4</v>
      </c>
      <c r="DW11" s="201" t="s">
        <v>4</v>
      </c>
      <c r="DX11" s="201" t="s">
        <v>4</v>
      </c>
      <c r="DY11" s="201" t="s">
        <v>4</v>
      </c>
      <c r="DZ11" s="62" t="s">
        <v>15</v>
      </c>
      <c r="EA11" s="62" t="s">
        <v>4</v>
      </c>
      <c r="EB11" s="62" t="s">
        <v>4</v>
      </c>
      <c r="EC11" s="62" t="s">
        <v>4</v>
      </c>
      <c r="ED11" s="62" t="s">
        <v>4</v>
      </c>
      <c r="EE11" s="62" t="s">
        <v>4</v>
      </c>
      <c r="EF11" s="62" t="s">
        <v>4</v>
      </c>
      <c r="EG11" s="62" t="s">
        <v>4</v>
      </c>
      <c r="EH11" s="62" t="s">
        <v>4</v>
      </c>
      <c r="EI11" s="62" t="s">
        <v>4</v>
      </c>
    </row>
    <row r="12" spans="1:171" s="4" customFormat="1" ht="6" customHeight="1" x14ac:dyDescent="0.25">
      <c r="A12" s="188"/>
      <c r="B12" s="64"/>
      <c r="C12" s="64"/>
      <c r="D12" s="64"/>
      <c r="E12" s="64"/>
      <c r="F12" s="59"/>
      <c r="G12" s="187"/>
      <c r="H12" s="187"/>
      <c r="I12" s="187"/>
      <c r="J12" s="187"/>
      <c r="K12" s="187"/>
      <c r="L12" s="187"/>
      <c r="M12" s="187"/>
      <c r="N12" s="187"/>
      <c r="O12" s="187"/>
      <c r="P12" s="187"/>
    </row>
    <row r="13" spans="1:171" s="4" customFormat="1" ht="15" x14ac:dyDescent="0.25">
      <c r="A13" s="427" t="s">
        <v>396</v>
      </c>
      <c r="B13" s="427"/>
      <c r="C13" s="427"/>
      <c r="D13" s="427"/>
      <c r="E13" s="427"/>
      <c r="F13" s="427"/>
      <c r="G13" s="427"/>
      <c r="H13" s="427"/>
      <c r="I13" s="427"/>
      <c r="J13" s="427"/>
      <c r="K13" s="427"/>
      <c r="L13" s="427"/>
      <c r="M13" s="427"/>
      <c r="N13" s="427"/>
      <c r="O13" s="427"/>
      <c r="P13" s="427"/>
      <c r="EJ13" s="63" t="s">
        <v>396</v>
      </c>
      <c r="EK13" s="63" t="s">
        <v>4</v>
      </c>
      <c r="EL13" s="63" t="s">
        <v>4</v>
      </c>
      <c r="EM13" s="63" t="s">
        <v>4</v>
      </c>
      <c r="EN13" s="63" t="s">
        <v>4</v>
      </c>
      <c r="EO13" s="63" t="s">
        <v>4</v>
      </c>
      <c r="EP13" s="63" t="s">
        <v>4</v>
      </c>
      <c r="EQ13" s="63" t="s">
        <v>4</v>
      </c>
      <c r="ER13" s="63" t="s">
        <v>4</v>
      </c>
      <c r="ES13" s="63" t="s">
        <v>4</v>
      </c>
      <c r="ET13" s="63" t="s">
        <v>4</v>
      </c>
      <c r="EU13" s="63" t="s">
        <v>4</v>
      </c>
      <c r="EV13" s="63" t="s">
        <v>4</v>
      </c>
      <c r="EW13" s="63" t="s">
        <v>4</v>
      </c>
      <c r="EX13" s="63" t="s">
        <v>4</v>
      </c>
      <c r="EY13" s="63" t="s">
        <v>4</v>
      </c>
    </row>
    <row r="14" spans="1:171" s="4" customFormat="1" ht="15" customHeight="1" x14ac:dyDescent="0.25">
      <c r="A14" s="411" t="s">
        <v>16</v>
      </c>
      <c r="B14" s="411"/>
      <c r="C14" s="411"/>
      <c r="D14" s="411"/>
      <c r="E14" s="411"/>
      <c r="F14" s="411"/>
      <c r="G14" s="411"/>
      <c r="H14" s="411"/>
      <c r="I14" s="411"/>
      <c r="J14" s="411"/>
      <c r="K14" s="411"/>
      <c r="L14" s="411"/>
      <c r="M14" s="411"/>
      <c r="N14" s="411"/>
      <c r="O14" s="411"/>
      <c r="P14" s="411"/>
    </row>
    <row r="15" spans="1:171" s="4" customFormat="1" ht="6" customHeight="1" x14ac:dyDescent="0.25">
      <c r="A15" s="186"/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</row>
    <row r="16" spans="1:171" s="4" customFormat="1" ht="15" x14ac:dyDescent="0.25">
      <c r="A16" s="427" t="s">
        <v>396</v>
      </c>
      <c r="B16" s="427"/>
      <c r="C16" s="427"/>
      <c r="D16" s="427"/>
      <c r="E16" s="427"/>
      <c r="F16" s="427"/>
      <c r="G16" s="427"/>
      <c r="H16" s="427"/>
      <c r="I16" s="427"/>
      <c r="J16" s="427"/>
      <c r="K16" s="427"/>
      <c r="L16" s="427"/>
      <c r="M16" s="427"/>
      <c r="N16" s="427"/>
      <c r="O16" s="427"/>
      <c r="P16" s="427"/>
      <c r="EZ16" s="63" t="s">
        <v>396</v>
      </c>
      <c r="FA16" s="63" t="s">
        <v>4</v>
      </c>
      <c r="FB16" s="63" t="s">
        <v>4</v>
      </c>
      <c r="FC16" s="63" t="s">
        <v>4</v>
      </c>
      <c r="FD16" s="63" t="s">
        <v>4</v>
      </c>
      <c r="FE16" s="63" t="s">
        <v>4</v>
      </c>
      <c r="FF16" s="63" t="s">
        <v>4</v>
      </c>
      <c r="FG16" s="63" t="s">
        <v>4</v>
      </c>
      <c r="FH16" s="63" t="s">
        <v>4</v>
      </c>
      <c r="FI16" s="63" t="s">
        <v>4</v>
      </c>
      <c r="FJ16" s="63" t="s">
        <v>4</v>
      </c>
      <c r="FK16" s="63" t="s">
        <v>4</v>
      </c>
      <c r="FL16" s="63" t="s">
        <v>4</v>
      </c>
      <c r="FM16" s="63" t="s">
        <v>4</v>
      </c>
      <c r="FN16" s="63" t="s">
        <v>4</v>
      </c>
      <c r="FO16" s="63" t="s">
        <v>4</v>
      </c>
    </row>
    <row r="17" spans="1:196" s="4" customFormat="1" ht="15" x14ac:dyDescent="0.25">
      <c r="A17" s="411" t="s">
        <v>17</v>
      </c>
      <c r="B17" s="411"/>
      <c r="C17" s="411"/>
      <c r="D17" s="411"/>
      <c r="E17" s="411"/>
      <c r="F17" s="411"/>
      <c r="G17" s="411"/>
      <c r="H17" s="411"/>
      <c r="I17" s="411"/>
      <c r="J17" s="411"/>
      <c r="K17" s="411"/>
      <c r="L17" s="411"/>
      <c r="M17" s="411"/>
      <c r="N17" s="411"/>
      <c r="O17" s="411"/>
      <c r="P17" s="411"/>
    </row>
    <row r="18" spans="1:196" s="4" customFormat="1" ht="17.25" customHeight="1" x14ac:dyDescent="0.25">
      <c r="A18" s="428" t="s">
        <v>197</v>
      </c>
      <c r="B18" s="428"/>
      <c r="C18" s="428"/>
      <c r="D18" s="428"/>
      <c r="E18" s="428"/>
      <c r="F18" s="428"/>
      <c r="G18" s="428"/>
      <c r="H18" s="428"/>
      <c r="I18" s="428"/>
      <c r="J18" s="428"/>
      <c r="K18" s="428"/>
      <c r="L18" s="428"/>
      <c r="M18" s="428"/>
      <c r="N18" s="428"/>
      <c r="O18" s="428"/>
      <c r="P18" s="428"/>
    </row>
    <row r="19" spans="1:196" s="4" customFormat="1" ht="8.25" customHeight="1" x14ac:dyDescent="0.25">
      <c r="A19" s="200"/>
      <c r="B19" s="200"/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</row>
    <row r="20" spans="1:196" s="4" customFormat="1" ht="15" x14ac:dyDescent="0.25">
      <c r="A20" s="427" t="s">
        <v>475</v>
      </c>
      <c r="B20" s="427"/>
      <c r="C20" s="427"/>
      <c r="D20" s="427"/>
      <c r="E20" s="427"/>
      <c r="F20" s="427"/>
      <c r="G20" s="427"/>
      <c r="H20" s="427"/>
      <c r="I20" s="427"/>
      <c r="J20" s="427"/>
      <c r="K20" s="427"/>
      <c r="L20" s="427"/>
      <c r="M20" s="427"/>
      <c r="N20" s="427"/>
      <c r="O20" s="427"/>
      <c r="P20" s="427"/>
      <c r="FP20" s="63" t="s">
        <v>475</v>
      </c>
      <c r="FQ20" s="63" t="s">
        <v>4</v>
      </c>
      <c r="FR20" s="63" t="s">
        <v>4</v>
      </c>
      <c r="FS20" s="63" t="s">
        <v>4</v>
      </c>
      <c r="FT20" s="63" t="s">
        <v>4</v>
      </c>
      <c r="FU20" s="63" t="s">
        <v>4</v>
      </c>
      <c r="FV20" s="63" t="s">
        <v>4</v>
      </c>
      <c r="FW20" s="63" t="s">
        <v>4</v>
      </c>
      <c r="FX20" s="63" t="s">
        <v>4</v>
      </c>
      <c r="FY20" s="63" t="s">
        <v>4</v>
      </c>
      <c r="FZ20" s="63" t="s">
        <v>4</v>
      </c>
      <c r="GA20" s="63" t="s">
        <v>4</v>
      </c>
      <c r="GB20" s="63" t="s">
        <v>4</v>
      </c>
      <c r="GC20" s="63" t="s">
        <v>4</v>
      </c>
      <c r="GD20" s="63" t="s">
        <v>4</v>
      </c>
      <c r="GE20" s="63" t="s">
        <v>4</v>
      </c>
    </row>
    <row r="21" spans="1:196" s="4" customFormat="1" ht="11.25" customHeight="1" x14ac:dyDescent="0.25">
      <c r="A21" s="411" t="s">
        <v>18</v>
      </c>
      <c r="B21" s="411"/>
      <c r="C21" s="411"/>
      <c r="D21" s="411"/>
      <c r="E21" s="411"/>
      <c r="F21" s="411"/>
      <c r="G21" s="411"/>
      <c r="H21" s="411"/>
      <c r="I21" s="411"/>
      <c r="J21" s="411"/>
      <c r="K21" s="411"/>
      <c r="L21" s="411"/>
      <c r="M21" s="411"/>
      <c r="N21" s="411"/>
      <c r="O21" s="411"/>
      <c r="P21" s="411"/>
    </row>
    <row r="22" spans="1:196" s="4" customFormat="1" ht="12" customHeight="1" x14ac:dyDescent="0.25">
      <c r="A22" s="64" t="s">
        <v>19</v>
      </c>
      <c r="B22" s="185" t="s">
        <v>20</v>
      </c>
      <c r="C22" s="52" t="s">
        <v>21</v>
      </c>
      <c r="D22" s="52"/>
      <c r="E22" s="52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</row>
    <row r="23" spans="1:196" s="4" customFormat="1" ht="15" x14ac:dyDescent="0.25">
      <c r="A23" s="64" t="s">
        <v>22</v>
      </c>
      <c r="B23" s="412" t="s">
        <v>474</v>
      </c>
      <c r="C23" s="412"/>
      <c r="D23" s="412"/>
      <c r="E23" s="412"/>
      <c r="F23" s="412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GF23" s="62" t="s">
        <v>4</v>
      </c>
      <c r="GG23" s="62" t="s">
        <v>4</v>
      </c>
      <c r="GH23" s="62" t="s">
        <v>4</v>
      </c>
      <c r="GI23" s="62" t="s">
        <v>4</v>
      </c>
      <c r="GJ23" s="62" t="s">
        <v>4</v>
      </c>
    </row>
    <row r="24" spans="1:196" s="4" customFormat="1" ht="10.5" customHeight="1" x14ac:dyDescent="0.25">
      <c r="A24" s="64"/>
      <c r="B24" s="413" t="s">
        <v>23</v>
      </c>
      <c r="C24" s="413"/>
      <c r="D24" s="413"/>
      <c r="E24" s="413"/>
      <c r="F24" s="413"/>
      <c r="G24" s="181"/>
      <c r="H24" s="181"/>
      <c r="I24" s="181"/>
      <c r="J24" s="181"/>
      <c r="K24" s="181"/>
      <c r="L24" s="181"/>
      <c r="M24" s="181"/>
      <c r="N24" s="181"/>
      <c r="O24" s="183"/>
      <c r="P24" s="181"/>
    </row>
    <row r="25" spans="1:196" s="4" customFormat="1" ht="9.75" customHeight="1" x14ac:dyDescent="0.25">
      <c r="A25" s="64"/>
      <c r="B25" s="64"/>
      <c r="C25" s="64"/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1"/>
      <c r="P25" s="181"/>
    </row>
    <row r="26" spans="1:196" s="4" customFormat="1" ht="15" x14ac:dyDescent="0.25">
      <c r="A26" s="178" t="s">
        <v>24</v>
      </c>
      <c r="B26" s="60"/>
      <c r="C26" s="414" t="s">
        <v>25</v>
      </c>
      <c r="D26" s="414"/>
      <c r="E26" s="414"/>
      <c r="F26" s="414"/>
      <c r="G26" s="61"/>
      <c r="H26" s="61"/>
      <c r="I26" s="61"/>
      <c r="J26" s="61"/>
      <c r="K26" s="61"/>
      <c r="L26" s="61"/>
      <c r="M26" s="61"/>
      <c r="N26" s="61"/>
      <c r="O26" s="61"/>
      <c r="P26" s="61"/>
      <c r="GK26" s="61" t="s">
        <v>25</v>
      </c>
      <c r="GL26" s="61" t="s">
        <v>4</v>
      </c>
      <c r="GM26" s="61" t="s">
        <v>4</v>
      </c>
      <c r="GN26" s="61" t="s">
        <v>4</v>
      </c>
    </row>
    <row r="27" spans="1:196" s="4" customFormat="1" ht="9.75" customHeight="1" x14ac:dyDescent="0.25">
      <c r="A27" s="64"/>
      <c r="B27" s="60"/>
      <c r="C27" s="180"/>
      <c r="D27" s="179"/>
      <c r="E27" s="179"/>
      <c r="F27" s="179"/>
      <c r="G27" s="164"/>
      <c r="H27" s="164"/>
      <c r="I27" s="164"/>
      <c r="J27" s="164"/>
      <c r="K27" s="164"/>
      <c r="L27" s="164"/>
      <c r="M27" s="164"/>
      <c r="N27" s="164"/>
      <c r="O27" s="164"/>
      <c r="P27" s="164"/>
    </row>
    <row r="28" spans="1:196" s="4" customFormat="1" ht="12" customHeight="1" x14ac:dyDescent="0.25">
      <c r="A28" s="178" t="s">
        <v>26</v>
      </c>
      <c r="B28" s="60"/>
      <c r="C28" s="99"/>
      <c r="D28" s="170">
        <v>122.72</v>
      </c>
      <c r="E28" s="165" t="s">
        <v>27</v>
      </c>
      <c r="G28" s="60"/>
      <c r="H28" s="60"/>
      <c r="I28" s="60"/>
      <c r="J28" s="60"/>
      <c r="K28" s="60"/>
      <c r="L28" s="60"/>
      <c r="M28" s="60"/>
      <c r="N28" s="177"/>
      <c r="O28" s="177"/>
      <c r="P28" s="60"/>
    </row>
    <row r="29" spans="1:196" s="4" customFormat="1" ht="12" customHeight="1" x14ac:dyDescent="0.25">
      <c r="A29" s="64"/>
      <c r="B29" s="176" t="s">
        <v>28</v>
      </c>
      <c r="C29" s="175"/>
      <c r="D29" s="174"/>
      <c r="E29" s="165"/>
      <c r="G29" s="60"/>
    </row>
    <row r="30" spans="1:196" s="4" customFormat="1" ht="12" customHeight="1" x14ac:dyDescent="0.25">
      <c r="A30" s="64"/>
      <c r="B30" s="172" t="s">
        <v>29</v>
      </c>
      <c r="C30" s="99"/>
      <c r="D30" s="170">
        <v>122.72</v>
      </c>
      <c r="E30" s="165" t="s">
        <v>27</v>
      </c>
      <c r="I30" s="60"/>
      <c r="K30" s="60" t="s">
        <v>30</v>
      </c>
      <c r="L30" s="60"/>
      <c r="M30" s="60"/>
      <c r="N30" s="173"/>
      <c r="O30" s="170">
        <v>17.809999999999999</v>
      </c>
      <c r="P30" s="165" t="s">
        <v>27</v>
      </c>
    </row>
    <row r="31" spans="1:196" s="4" customFormat="1" ht="12" customHeight="1" x14ac:dyDescent="0.25">
      <c r="A31" s="64"/>
      <c r="B31" s="172" t="s">
        <v>31</v>
      </c>
      <c r="C31" s="171"/>
      <c r="D31" s="168">
        <v>0</v>
      </c>
      <c r="E31" s="165" t="s">
        <v>27</v>
      </c>
      <c r="I31" s="60"/>
      <c r="K31" s="60" t="s">
        <v>32</v>
      </c>
      <c r="L31" s="60"/>
      <c r="M31" s="60"/>
      <c r="N31" s="173"/>
      <c r="O31" s="170">
        <v>0.39</v>
      </c>
      <c r="P31" s="165" t="s">
        <v>27</v>
      </c>
    </row>
    <row r="32" spans="1:196" s="4" customFormat="1" ht="12" customHeight="1" x14ac:dyDescent="0.25">
      <c r="A32" s="64"/>
      <c r="B32" s="172" t="s">
        <v>33</v>
      </c>
      <c r="C32" s="171"/>
      <c r="D32" s="168">
        <v>0</v>
      </c>
      <c r="E32" s="165" t="s">
        <v>27</v>
      </c>
      <c r="I32" s="60"/>
      <c r="K32" s="60" t="s">
        <v>34</v>
      </c>
      <c r="L32" s="60"/>
      <c r="M32" s="60"/>
      <c r="N32" s="169"/>
      <c r="O32" s="168">
        <v>33.94</v>
      </c>
      <c r="P32" s="167" t="s">
        <v>35</v>
      </c>
    </row>
    <row r="33" spans="1:207" s="4" customFormat="1" ht="12" customHeight="1" x14ac:dyDescent="0.25">
      <c r="A33" s="64"/>
      <c r="B33" s="172" t="s">
        <v>36</v>
      </c>
      <c r="C33" s="171"/>
      <c r="D33" s="170">
        <v>0</v>
      </c>
      <c r="E33" s="165" t="s">
        <v>27</v>
      </c>
      <c r="I33" s="60"/>
      <c r="K33" s="60" t="s">
        <v>37</v>
      </c>
      <c r="L33" s="60"/>
      <c r="M33" s="60"/>
      <c r="N33" s="169"/>
      <c r="O33" s="168">
        <v>0.72</v>
      </c>
      <c r="P33" s="167" t="s">
        <v>35</v>
      </c>
    </row>
    <row r="34" spans="1:207" s="4" customFormat="1" ht="9.75" customHeight="1" x14ac:dyDescent="0.25">
      <c r="A34" s="64"/>
      <c r="B34" s="60"/>
      <c r="D34" s="166"/>
      <c r="E34" s="165"/>
      <c r="H34" s="60"/>
      <c r="I34" s="60"/>
      <c r="J34" s="60"/>
      <c r="K34" s="60"/>
      <c r="L34" s="60"/>
      <c r="M34" s="60"/>
      <c r="N34" s="164"/>
      <c r="O34" s="164"/>
      <c r="P34" s="60"/>
    </row>
    <row r="35" spans="1:207" s="4" customFormat="1" ht="11.25" customHeight="1" x14ac:dyDescent="0.25">
      <c r="A35" s="415" t="s">
        <v>38</v>
      </c>
      <c r="B35" s="416" t="s">
        <v>39</v>
      </c>
      <c r="C35" s="417" t="s">
        <v>40</v>
      </c>
      <c r="D35" s="418"/>
      <c r="E35" s="418"/>
      <c r="F35" s="418"/>
      <c r="G35" s="419"/>
      <c r="H35" s="416" t="s">
        <v>41</v>
      </c>
      <c r="I35" s="416" t="s">
        <v>42</v>
      </c>
      <c r="J35" s="416"/>
      <c r="K35" s="416"/>
      <c r="L35" s="417" t="s">
        <v>43</v>
      </c>
      <c r="M35" s="418"/>
      <c r="N35" s="418"/>
      <c r="O35" s="418"/>
      <c r="P35" s="419"/>
    </row>
    <row r="36" spans="1:207" s="4" customFormat="1" ht="11.25" customHeight="1" x14ac:dyDescent="0.25">
      <c r="A36" s="415"/>
      <c r="B36" s="416"/>
      <c r="C36" s="420"/>
      <c r="D36" s="421"/>
      <c r="E36" s="421"/>
      <c r="F36" s="421"/>
      <c r="G36" s="422"/>
      <c r="H36" s="416"/>
      <c r="I36" s="416"/>
      <c r="J36" s="416"/>
      <c r="K36" s="416"/>
      <c r="L36" s="423"/>
      <c r="M36" s="424"/>
      <c r="N36" s="424"/>
      <c r="O36" s="424"/>
      <c r="P36" s="425"/>
    </row>
    <row r="37" spans="1:207" s="4" customFormat="1" ht="54" customHeight="1" x14ac:dyDescent="0.25">
      <c r="A37" s="415"/>
      <c r="B37" s="416"/>
      <c r="C37" s="423"/>
      <c r="D37" s="424"/>
      <c r="E37" s="424"/>
      <c r="F37" s="424"/>
      <c r="G37" s="425"/>
      <c r="H37" s="416"/>
      <c r="I37" s="198" t="s">
        <v>44</v>
      </c>
      <c r="J37" s="198" t="s">
        <v>45</v>
      </c>
      <c r="K37" s="198" t="s">
        <v>46</v>
      </c>
      <c r="L37" s="198" t="s">
        <v>47</v>
      </c>
      <c r="M37" s="198" t="s">
        <v>48</v>
      </c>
      <c r="N37" s="198" t="s">
        <v>49</v>
      </c>
      <c r="O37" s="198" t="s">
        <v>45</v>
      </c>
      <c r="P37" s="198" t="s">
        <v>50</v>
      </c>
    </row>
    <row r="38" spans="1:207" s="4" customFormat="1" ht="13.5" customHeight="1" x14ac:dyDescent="0.25">
      <c r="A38" s="163">
        <v>1</v>
      </c>
      <c r="B38" s="162">
        <v>2</v>
      </c>
      <c r="C38" s="408">
        <v>3</v>
      </c>
      <c r="D38" s="409"/>
      <c r="E38" s="409"/>
      <c r="F38" s="409"/>
      <c r="G38" s="410"/>
      <c r="H38" s="162">
        <v>4</v>
      </c>
      <c r="I38" s="162">
        <v>5</v>
      </c>
      <c r="J38" s="162">
        <v>6</v>
      </c>
      <c r="K38" s="162">
        <v>7</v>
      </c>
      <c r="L38" s="162">
        <v>8</v>
      </c>
      <c r="M38" s="162">
        <v>9</v>
      </c>
      <c r="N38" s="162">
        <v>10</v>
      </c>
      <c r="O38" s="162">
        <v>11</v>
      </c>
      <c r="P38" s="162">
        <v>12</v>
      </c>
    </row>
    <row r="39" spans="1:207" s="4" customFormat="1" ht="15" x14ac:dyDescent="0.25">
      <c r="A39" s="404" t="s">
        <v>198</v>
      </c>
      <c r="B39" s="405"/>
      <c r="C39" s="405"/>
      <c r="D39" s="405"/>
      <c r="E39" s="405"/>
      <c r="F39" s="405"/>
      <c r="G39" s="405"/>
      <c r="H39" s="405"/>
      <c r="I39" s="405"/>
      <c r="J39" s="405"/>
      <c r="K39" s="405"/>
      <c r="L39" s="405"/>
      <c r="M39" s="405"/>
      <c r="N39" s="405"/>
      <c r="O39" s="405"/>
      <c r="P39" s="406"/>
      <c r="GO39" s="102" t="s">
        <v>198</v>
      </c>
    </row>
    <row r="40" spans="1:207" s="4" customFormat="1" ht="45" x14ac:dyDescent="0.25">
      <c r="A40" s="134" t="s">
        <v>51</v>
      </c>
      <c r="B40" s="194" t="s">
        <v>473</v>
      </c>
      <c r="C40" s="403" t="s">
        <v>472</v>
      </c>
      <c r="D40" s="403"/>
      <c r="E40" s="403"/>
      <c r="F40" s="403"/>
      <c r="G40" s="403"/>
      <c r="H40" s="112" t="s">
        <v>100</v>
      </c>
      <c r="I40" s="109">
        <v>5.6779999999999997E-2</v>
      </c>
      <c r="J40" s="133">
        <v>1</v>
      </c>
      <c r="K40" s="139">
        <v>5.6779999999999997E-2</v>
      </c>
      <c r="L40" s="111"/>
      <c r="M40" s="109"/>
      <c r="N40" s="131"/>
      <c r="O40" s="109"/>
      <c r="P40" s="130"/>
      <c r="GO40" s="102"/>
      <c r="GP40" s="71" t="s">
        <v>472</v>
      </c>
      <c r="GQ40" s="71" t="s">
        <v>4</v>
      </c>
      <c r="GR40" s="71" t="s">
        <v>4</v>
      </c>
      <c r="GS40" s="71" t="s">
        <v>4</v>
      </c>
      <c r="GT40" s="71" t="s">
        <v>4</v>
      </c>
    </row>
    <row r="41" spans="1:207" s="4" customFormat="1" ht="15" x14ac:dyDescent="0.25">
      <c r="A41" s="128"/>
      <c r="B41" s="118" t="s">
        <v>51</v>
      </c>
      <c r="C41" s="397" t="s">
        <v>52</v>
      </c>
      <c r="D41" s="397"/>
      <c r="E41" s="397"/>
      <c r="F41" s="397"/>
      <c r="G41" s="397"/>
      <c r="H41" s="117" t="s">
        <v>53</v>
      </c>
      <c r="I41" s="57"/>
      <c r="J41" s="57"/>
      <c r="K41" s="157">
        <v>8.6044412000000001</v>
      </c>
      <c r="L41" s="54"/>
      <c r="M41" s="57"/>
      <c r="N41" s="54"/>
      <c r="O41" s="57"/>
      <c r="P41" s="123">
        <v>4228.05</v>
      </c>
      <c r="GO41" s="102"/>
      <c r="GP41" s="71"/>
      <c r="GQ41" s="71"/>
      <c r="GR41" s="71"/>
      <c r="GS41" s="71"/>
      <c r="GT41" s="71"/>
      <c r="GU41" s="201" t="s">
        <v>52</v>
      </c>
    </row>
    <row r="42" spans="1:207" s="4" customFormat="1" ht="15" x14ac:dyDescent="0.25">
      <c r="A42" s="127"/>
      <c r="B42" s="118" t="s">
        <v>471</v>
      </c>
      <c r="C42" s="397" t="s">
        <v>470</v>
      </c>
      <c r="D42" s="397"/>
      <c r="E42" s="397"/>
      <c r="F42" s="397"/>
      <c r="G42" s="397"/>
      <c r="H42" s="117" t="s">
        <v>53</v>
      </c>
      <c r="I42" s="122">
        <v>151.54</v>
      </c>
      <c r="J42" s="57"/>
      <c r="K42" s="157">
        <v>8.6044412000000001</v>
      </c>
      <c r="L42" s="45"/>
      <c r="M42" s="129"/>
      <c r="N42" s="124">
        <v>491.38</v>
      </c>
      <c r="O42" s="57"/>
      <c r="P42" s="123">
        <v>4228.05</v>
      </c>
      <c r="Q42" s="120"/>
      <c r="R42" s="120"/>
      <c r="GO42" s="102"/>
      <c r="GP42" s="71"/>
      <c r="GQ42" s="71"/>
      <c r="GR42" s="71"/>
      <c r="GS42" s="71"/>
      <c r="GT42" s="71"/>
      <c r="GU42" s="201"/>
      <c r="GV42" s="201" t="s">
        <v>470</v>
      </c>
    </row>
    <row r="43" spans="1:207" s="4" customFormat="1" ht="15" x14ac:dyDescent="0.25">
      <c r="A43" s="128"/>
      <c r="B43" s="118" t="s">
        <v>54</v>
      </c>
      <c r="C43" s="397" t="s">
        <v>55</v>
      </c>
      <c r="D43" s="397"/>
      <c r="E43" s="397"/>
      <c r="F43" s="397"/>
      <c r="G43" s="397"/>
      <c r="H43" s="117"/>
      <c r="I43" s="57"/>
      <c r="J43" s="57"/>
      <c r="K43" s="57"/>
      <c r="L43" s="54"/>
      <c r="M43" s="57"/>
      <c r="N43" s="54"/>
      <c r="O43" s="57"/>
      <c r="P43" s="115">
        <v>33.130000000000003</v>
      </c>
      <c r="GO43" s="102"/>
      <c r="GP43" s="71"/>
      <c r="GQ43" s="71"/>
      <c r="GR43" s="71"/>
      <c r="GS43" s="71"/>
      <c r="GT43" s="71"/>
      <c r="GU43" s="201" t="s">
        <v>55</v>
      </c>
      <c r="GV43" s="201"/>
    </row>
    <row r="44" spans="1:207" s="4" customFormat="1" ht="15" x14ac:dyDescent="0.25">
      <c r="A44" s="128"/>
      <c r="B44" s="118"/>
      <c r="C44" s="397" t="s">
        <v>56</v>
      </c>
      <c r="D44" s="397"/>
      <c r="E44" s="397"/>
      <c r="F44" s="397"/>
      <c r="G44" s="397"/>
      <c r="H44" s="117" t="s">
        <v>53</v>
      </c>
      <c r="I44" s="57"/>
      <c r="J44" s="57"/>
      <c r="K44" s="157">
        <v>0.43947720000000001</v>
      </c>
      <c r="L44" s="54"/>
      <c r="M44" s="57"/>
      <c r="N44" s="54"/>
      <c r="O44" s="57"/>
      <c r="P44" s="115">
        <v>227.42</v>
      </c>
      <c r="GO44" s="102"/>
      <c r="GP44" s="71"/>
      <c r="GQ44" s="71"/>
      <c r="GR44" s="71"/>
      <c r="GS44" s="71"/>
      <c r="GT44" s="71"/>
      <c r="GU44" s="201" t="s">
        <v>56</v>
      </c>
      <c r="GV44" s="201"/>
    </row>
    <row r="45" spans="1:207" s="4" customFormat="1" ht="22.5" x14ac:dyDescent="0.25">
      <c r="A45" s="127"/>
      <c r="B45" s="118" t="s">
        <v>199</v>
      </c>
      <c r="C45" s="397" t="s">
        <v>200</v>
      </c>
      <c r="D45" s="397"/>
      <c r="E45" s="397"/>
      <c r="F45" s="397"/>
      <c r="G45" s="397"/>
      <c r="H45" s="117" t="s">
        <v>57</v>
      </c>
      <c r="I45" s="122">
        <v>7.74</v>
      </c>
      <c r="J45" s="57"/>
      <c r="K45" s="157">
        <v>0.43947720000000001</v>
      </c>
      <c r="L45" s="126">
        <v>37.32</v>
      </c>
      <c r="M45" s="125">
        <v>2.02</v>
      </c>
      <c r="N45" s="124">
        <v>75.39</v>
      </c>
      <c r="O45" s="57"/>
      <c r="P45" s="123">
        <v>33.130000000000003</v>
      </c>
      <c r="Q45" s="120"/>
      <c r="R45" s="120"/>
      <c r="GO45" s="102"/>
      <c r="GP45" s="71"/>
      <c r="GQ45" s="71"/>
      <c r="GR45" s="71"/>
      <c r="GS45" s="71"/>
      <c r="GT45" s="71"/>
      <c r="GU45" s="201"/>
      <c r="GV45" s="201" t="s">
        <v>200</v>
      </c>
    </row>
    <row r="46" spans="1:207" s="4" customFormat="1" ht="15" x14ac:dyDescent="0.25">
      <c r="A46" s="119"/>
      <c r="B46" s="118" t="s">
        <v>201</v>
      </c>
      <c r="C46" s="397" t="s">
        <v>202</v>
      </c>
      <c r="D46" s="397"/>
      <c r="E46" s="397"/>
      <c r="F46" s="397"/>
      <c r="G46" s="397"/>
      <c r="H46" s="117" t="s">
        <v>53</v>
      </c>
      <c r="I46" s="122">
        <v>7.74</v>
      </c>
      <c r="J46" s="57"/>
      <c r="K46" s="157">
        <v>0.43947720000000001</v>
      </c>
      <c r="L46" s="54"/>
      <c r="M46" s="57"/>
      <c r="N46" s="121">
        <v>517.47</v>
      </c>
      <c r="O46" s="57"/>
      <c r="P46" s="115">
        <v>227.42</v>
      </c>
      <c r="GO46" s="102"/>
      <c r="GP46" s="71"/>
      <c r="GQ46" s="71"/>
      <c r="GR46" s="71"/>
      <c r="GS46" s="71"/>
      <c r="GT46" s="71"/>
      <c r="GU46" s="201"/>
      <c r="GV46" s="201"/>
      <c r="GW46" s="201" t="s">
        <v>202</v>
      </c>
    </row>
    <row r="47" spans="1:207" s="4" customFormat="1" ht="15" x14ac:dyDescent="0.25">
      <c r="A47" s="88"/>
      <c r="B47" s="87"/>
      <c r="C47" s="402" t="s">
        <v>75</v>
      </c>
      <c r="D47" s="402"/>
      <c r="E47" s="402"/>
      <c r="F47" s="402"/>
      <c r="G47" s="402"/>
      <c r="H47" s="112"/>
      <c r="I47" s="109"/>
      <c r="J47" s="109"/>
      <c r="K47" s="109"/>
      <c r="L47" s="111"/>
      <c r="M47" s="109"/>
      <c r="N47" s="110"/>
      <c r="O47" s="109"/>
      <c r="P47" s="108">
        <v>4488.6000000000004</v>
      </c>
      <c r="Q47" s="120"/>
      <c r="R47" s="120"/>
      <c r="GO47" s="102"/>
      <c r="GP47" s="71"/>
      <c r="GQ47" s="71"/>
      <c r="GR47" s="71"/>
      <c r="GS47" s="71"/>
      <c r="GT47" s="71"/>
      <c r="GU47" s="201"/>
      <c r="GV47" s="201"/>
      <c r="GW47" s="201"/>
      <c r="GX47" s="71" t="s">
        <v>75</v>
      </c>
    </row>
    <row r="48" spans="1:207" s="4" customFormat="1" ht="15" x14ac:dyDescent="0.25">
      <c r="A48" s="119"/>
      <c r="B48" s="118"/>
      <c r="C48" s="397" t="s">
        <v>76</v>
      </c>
      <c r="D48" s="397"/>
      <c r="E48" s="397"/>
      <c r="F48" s="397"/>
      <c r="G48" s="397"/>
      <c r="H48" s="117"/>
      <c r="I48" s="57"/>
      <c r="J48" s="57"/>
      <c r="K48" s="57"/>
      <c r="L48" s="54"/>
      <c r="M48" s="57"/>
      <c r="N48" s="54"/>
      <c r="O48" s="57"/>
      <c r="P48" s="123">
        <v>4455.47</v>
      </c>
      <c r="GO48" s="102"/>
      <c r="GP48" s="71"/>
      <c r="GQ48" s="71"/>
      <c r="GR48" s="71"/>
      <c r="GS48" s="71"/>
      <c r="GT48" s="71"/>
      <c r="GU48" s="201"/>
      <c r="GV48" s="201"/>
      <c r="GW48" s="201"/>
      <c r="GX48" s="71"/>
      <c r="GY48" s="201" t="s">
        <v>76</v>
      </c>
    </row>
    <row r="49" spans="1:210" s="4" customFormat="1" ht="33.75" x14ac:dyDescent="0.25">
      <c r="A49" s="119"/>
      <c r="B49" s="118" t="s">
        <v>218</v>
      </c>
      <c r="C49" s="397" t="s">
        <v>219</v>
      </c>
      <c r="D49" s="397"/>
      <c r="E49" s="397"/>
      <c r="F49" s="397"/>
      <c r="G49" s="397"/>
      <c r="H49" s="117" t="s">
        <v>77</v>
      </c>
      <c r="I49" s="116">
        <v>91</v>
      </c>
      <c r="J49" s="57"/>
      <c r="K49" s="116">
        <v>91</v>
      </c>
      <c r="L49" s="54"/>
      <c r="M49" s="57"/>
      <c r="N49" s="54"/>
      <c r="O49" s="57"/>
      <c r="P49" s="123">
        <v>4054.48</v>
      </c>
      <c r="GO49" s="102"/>
      <c r="GP49" s="71"/>
      <c r="GQ49" s="71"/>
      <c r="GR49" s="71"/>
      <c r="GS49" s="71"/>
      <c r="GT49" s="71"/>
      <c r="GU49" s="201"/>
      <c r="GV49" s="201"/>
      <c r="GW49" s="201"/>
      <c r="GX49" s="71"/>
      <c r="GY49" s="201" t="s">
        <v>219</v>
      </c>
    </row>
    <row r="50" spans="1:210" s="4" customFormat="1" ht="33.75" x14ac:dyDescent="0.25">
      <c r="A50" s="119"/>
      <c r="B50" s="118" t="s">
        <v>220</v>
      </c>
      <c r="C50" s="397" t="s">
        <v>221</v>
      </c>
      <c r="D50" s="397"/>
      <c r="E50" s="397"/>
      <c r="F50" s="397"/>
      <c r="G50" s="397"/>
      <c r="H50" s="117" t="s">
        <v>77</v>
      </c>
      <c r="I50" s="116">
        <v>52</v>
      </c>
      <c r="J50" s="57"/>
      <c r="K50" s="116">
        <v>52</v>
      </c>
      <c r="L50" s="54"/>
      <c r="M50" s="57"/>
      <c r="N50" s="54"/>
      <c r="O50" s="57"/>
      <c r="P50" s="123">
        <v>2316.84</v>
      </c>
      <c r="GO50" s="102"/>
      <c r="GP50" s="71"/>
      <c r="GQ50" s="71"/>
      <c r="GR50" s="71"/>
      <c r="GS50" s="71"/>
      <c r="GT50" s="71"/>
      <c r="GU50" s="201"/>
      <c r="GV50" s="201"/>
      <c r="GW50" s="201"/>
      <c r="GX50" s="71"/>
      <c r="GY50" s="201" t="s">
        <v>221</v>
      </c>
    </row>
    <row r="51" spans="1:210" s="4" customFormat="1" ht="15" x14ac:dyDescent="0.25">
      <c r="A51" s="114"/>
      <c r="B51" s="113"/>
      <c r="C51" s="402" t="s">
        <v>78</v>
      </c>
      <c r="D51" s="402"/>
      <c r="E51" s="402"/>
      <c r="F51" s="402"/>
      <c r="G51" s="402"/>
      <c r="H51" s="112"/>
      <c r="I51" s="109"/>
      <c r="J51" s="109"/>
      <c r="K51" s="109"/>
      <c r="L51" s="111"/>
      <c r="M51" s="109"/>
      <c r="N51" s="110">
        <v>191263.12</v>
      </c>
      <c r="O51" s="109"/>
      <c r="P51" s="108">
        <v>10859.92</v>
      </c>
      <c r="GO51" s="102"/>
      <c r="GP51" s="71"/>
      <c r="GQ51" s="71"/>
      <c r="GR51" s="71"/>
      <c r="GS51" s="71"/>
      <c r="GT51" s="71"/>
      <c r="GU51" s="201"/>
      <c r="GV51" s="201"/>
      <c r="GW51" s="201"/>
      <c r="GX51" s="71"/>
      <c r="GY51" s="201"/>
      <c r="GZ51" s="71" t="s">
        <v>78</v>
      </c>
    </row>
    <row r="52" spans="1:210" s="4" customFormat="1" ht="1.5" customHeight="1" x14ac:dyDescent="0.25">
      <c r="A52" s="107"/>
      <c r="B52" s="78"/>
      <c r="C52" s="78"/>
      <c r="D52" s="78"/>
      <c r="E52" s="78"/>
      <c r="F52" s="106"/>
      <c r="G52" s="106"/>
      <c r="H52" s="106"/>
      <c r="I52" s="106"/>
      <c r="J52" s="79"/>
      <c r="K52" s="106"/>
      <c r="L52" s="79"/>
      <c r="M52" s="105"/>
      <c r="N52" s="79"/>
      <c r="O52" s="104"/>
      <c r="P52" s="103"/>
      <c r="Q52" s="95"/>
      <c r="R52" s="94"/>
      <c r="GO52" s="102"/>
      <c r="GP52" s="71"/>
      <c r="GQ52" s="71"/>
      <c r="GR52" s="71"/>
      <c r="GS52" s="71"/>
      <c r="GT52" s="71"/>
      <c r="GU52" s="201"/>
      <c r="GV52" s="201"/>
      <c r="GW52" s="201"/>
      <c r="GX52" s="71"/>
      <c r="GY52" s="201"/>
      <c r="GZ52" s="71"/>
    </row>
    <row r="53" spans="1:210" s="4" customFormat="1" ht="15" x14ac:dyDescent="0.25">
      <c r="A53" s="88"/>
      <c r="B53" s="92"/>
      <c r="C53" s="401" t="s">
        <v>223</v>
      </c>
      <c r="D53" s="401"/>
      <c r="E53" s="401"/>
      <c r="F53" s="401"/>
      <c r="G53" s="401"/>
      <c r="H53" s="401"/>
      <c r="I53" s="401"/>
      <c r="J53" s="401"/>
      <c r="K53" s="401"/>
      <c r="L53" s="401"/>
      <c r="M53" s="401"/>
      <c r="N53" s="401"/>
      <c r="O53" s="401"/>
      <c r="P53" s="96"/>
      <c r="Q53" s="95"/>
      <c r="R53" s="94"/>
      <c r="GO53" s="102"/>
      <c r="GP53" s="71"/>
      <c r="GQ53" s="71"/>
      <c r="GR53" s="71"/>
      <c r="GS53" s="71"/>
      <c r="GT53" s="71"/>
      <c r="GU53" s="201"/>
      <c r="GV53" s="201"/>
      <c r="GW53" s="201"/>
      <c r="GX53" s="71"/>
      <c r="GY53" s="201"/>
      <c r="GZ53" s="71"/>
      <c r="HA53" s="81" t="s">
        <v>223</v>
      </c>
    </row>
    <row r="54" spans="1:210" s="4" customFormat="1" ht="15" x14ac:dyDescent="0.25">
      <c r="A54" s="88"/>
      <c r="B54" s="87"/>
      <c r="C54" s="398" t="s">
        <v>109</v>
      </c>
      <c r="D54" s="398"/>
      <c r="E54" s="398"/>
      <c r="F54" s="398"/>
      <c r="G54" s="398"/>
      <c r="H54" s="398"/>
      <c r="I54" s="398"/>
      <c r="J54" s="398"/>
      <c r="K54" s="398"/>
      <c r="L54" s="398"/>
      <c r="M54" s="398"/>
      <c r="N54" s="398"/>
      <c r="O54" s="398"/>
      <c r="P54" s="90">
        <v>4488.6000000000004</v>
      </c>
      <c r="Q54" s="95"/>
      <c r="R54" s="94"/>
      <c r="GO54" s="102"/>
      <c r="GP54" s="71"/>
      <c r="GQ54" s="71"/>
      <c r="GR54" s="71"/>
      <c r="GS54" s="71"/>
      <c r="GT54" s="71"/>
      <c r="GU54" s="201"/>
      <c r="GV54" s="201"/>
      <c r="GW54" s="201"/>
      <c r="GX54" s="71"/>
      <c r="GY54" s="201"/>
      <c r="GZ54" s="71"/>
      <c r="HA54" s="81"/>
      <c r="HB54" s="46" t="s">
        <v>109</v>
      </c>
    </row>
    <row r="55" spans="1:210" s="4" customFormat="1" ht="15" x14ac:dyDescent="0.25">
      <c r="A55" s="88"/>
      <c r="B55" s="87"/>
      <c r="C55" s="398" t="s">
        <v>110</v>
      </c>
      <c r="D55" s="398"/>
      <c r="E55" s="398"/>
      <c r="F55" s="398"/>
      <c r="G55" s="398"/>
      <c r="H55" s="398"/>
      <c r="I55" s="398"/>
      <c r="J55" s="398"/>
      <c r="K55" s="398"/>
      <c r="L55" s="398"/>
      <c r="M55" s="398"/>
      <c r="N55" s="398"/>
      <c r="O55" s="398"/>
      <c r="P55" s="84"/>
      <c r="Q55" s="95"/>
      <c r="R55" s="94"/>
      <c r="GO55" s="102"/>
      <c r="GP55" s="71"/>
      <c r="GQ55" s="71"/>
      <c r="GR55" s="71"/>
      <c r="GS55" s="71"/>
      <c r="GT55" s="71"/>
      <c r="GU55" s="201"/>
      <c r="GV55" s="201"/>
      <c r="GW55" s="201"/>
      <c r="GX55" s="71"/>
      <c r="GY55" s="201"/>
      <c r="GZ55" s="71"/>
      <c r="HA55" s="81"/>
      <c r="HB55" s="46" t="s">
        <v>110</v>
      </c>
    </row>
    <row r="56" spans="1:210" s="4" customFormat="1" ht="15" x14ac:dyDescent="0.25">
      <c r="A56" s="88"/>
      <c r="B56" s="87"/>
      <c r="C56" s="398" t="s">
        <v>111</v>
      </c>
      <c r="D56" s="398"/>
      <c r="E56" s="398"/>
      <c r="F56" s="398"/>
      <c r="G56" s="398"/>
      <c r="H56" s="398"/>
      <c r="I56" s="398"/>
      <c r="J56" s="398"/>
      <c r="K56" s="398"/>
      <c r="L56" s="398"/>
      <c r="M56" s="398"/>
      <c r="N56" s="398"/>
      <c r="O56" s="398"/>
      <c r="P56" s="90">
        <v>4228.05</v>
      </c>
      <c r="Q56" s="95"/>
      <c r="R56" s="94"/>
      <c r="GO56" s="102"/>
      <c r="GP56" s="71"/>
      <c r="GQ56" s="71"/>
      <c r="GR56" s="71"/>
      <c r="GS56" s="71"/>
      <c r="GT56" s="71"/>
      <c r="GU56" s="201"/>
      <c r="GV56" s="201"/>
      <c r="GW56" s="201"/>
      <c r="GX56" s="71"/>
      <c r="GY56" s="201"/>
      <c r="GZ56" s="71"/>
      <c r="HA56" s="81"/>
      <c r="HB56" s="46" t="s">
        <v>111</v>
      </c>
    </row>
    <row r="57" spans="1:210" s="4" customFormat="1" ht="15" x14ac:dyDescent="0.25">
      <c r="A57" s="88"/>
      <c r="B57" s="87"/>
      <c r="C57" s="398" t="s">
        <v>112</v>
      </c>
      <c r="D57" s="398"/>
      <c r="E57" s="398"/>
      <c r="F57" s="398"/>
      <c r="G57" s="398"/>
      <c r="H57" s="398"/>
      <c r="I57" s="398"/>
      <c r="J57" s="398"/>
      <c r="K57" s="398"/>
      <c r="L57" s="398"/>
      <c r="M57" s="398"/>
      <c r="N57" s="398"/>
      <c r="O57" s="398"/>
      <c r="P57" s="93">
        <v>33.130000000000003</v>
      </c>
      <c r="Q57" s="95"/>
      <c r="R57" s="94"/>
      <c r="GO57" s="102"/>
      <c r="GP57" s="71"/>
      <c r="GQ57" s="71"/>
      <c r="GR57" s="71"/>
      <c r="GS57" s="71"/>
      <c r="GT57" s="71"/>
      <c r="GU57" s="201"/>
      <c r="GV57" s="201"/>
      <c r="GW57" s="201"/>
      <c r="GX57" s="71"/>
      <c r="GY57" s="201"/>
      <c r="GZ57" s="71"/>
      <c r="HA57" s="81"/>
      <c r="HB57" s="46" t="s">
        <v>112</v>
      </c>
    </row>
    <row r="58" spans="1:210" s="4" customFormat="1" ht="15" x14ac:dyDescent="0.25">
      <c r="A58" s="88"/>
      <c r="B58" s="87"/>
      <c r="C58" s="398" t="s">
        <v>113</v>
      </c>
      <c r="D58" s="398"/>
      <c r="E58" s="398"/>
      <c r="F58" s="398"/>
      <c r="G58" s="398"/>
      <c r="H58" s="398"/>
      <c r="I58" s="398"/>
      <c r="J58" s="398"/>
      <c r="K58" s="398"/>
      <c r="L58" s="398"/>
      <c r="M58" s="398"/>
      <c r="N58" s="398"/>
      <c r="O58" s="398"/>
      <c r="P58" s="93">
        <v>227.42</v>
      </c>
      <c r="Q58" s="95"/>
      <c r="R58" s="94"/>
      <c r="GO58" s="102"/>
      <c r="GP58" s="71"/>
      <c r="GQ58" s="71"/>
      <c r="GR58" s="71"/>
      <c r="GS58" s="71"/>
      <c r="GT58" s="71"/>
      <c r="GU58" s="201"/>
      <c r="GV58" s="201"/>
      <c r="GW58" s="201"/>
      <c r="GX58" s="71"/>
      <c r="GY58" s="201"/>
      <c r="GZ58" s="71"/>
      <c r="HA58" s="81"/>
      <c r="HB58" s="46" t="s">
        <v>113</v>
      </c>
    </row>
    <row r="59" spans="1:210" s="4" customFormat="1" ht="15" x14ac:dyDescent="0.25">
      <c r="A59" s="88"/>
      <c r="B59" s="87"/>
      <c r="C59" s="398" t="s">
        <v>115</v>
      </c>
      <c r="D59" s="398"/>
      <c r="E59" s="398"/>
      <c r="F59" s="398"/>
      <c r="G59" s="398"/>
      <c r="H59" s="398"/>
      <c r="I59" s="398"/>
      <c r="J59" s="398"/>
      <c r="K59" s="398"/>
      <c r="L59" s="398"/>
      <c r="M59" s="398"/>
      <c r="N59" s="398"/>
      <c r="O59" s="398"/>
      <c r="P59" s="90">
        <v>10859.92</v>
      </c>
      <c r="Q59" s="95"/>
      <c r="R59" s="94"/>
      <c r="GO59" s="102"/>
      <c r="GP59" s="71"/>
      <c r="GQ59" s="71"/>
      <c r="GR59" s="71"/>
      <c r="GS59" s="71"/>
      <c r="GT59" s="71"/>
      <c r="GU59" s="201"/>
      <c r="GV59" s="201"/>
      <c r="GW59" s="201"/>
      <c r="GX59" s="71"/>
      <c r="GY59" s="201"/>
      <c r="GZ59" s="71"/>
      <c r="HA59" s="81"/>
      <c r="HB59" s="46" t="s">
        <v>115</v>
      </c>
    </row>
    <row r="60" spans="1:210" s="4" customFormat="1" ht="15" x14ac:dyDescent="0.25">
      <c r="A60" s="88"/>
      <c r="B60" s="87"/>
      <c r="C60" s="398" t="s">
        <v>110</v>
      </c>
      <c r="D60" s="398"/>
      <c r="E60" s="398"/>
      <c r="F60" s="398"/>
      <c r="G60" s="398"/>
      <c r="H60" s="398"/>
      <c r="I60" s="398"/>
      <c r="J60" s="398"/>
      <c r="K60" s="398"/>
      <c r="L60" s="398"/>
      <c r="M60" s="398"/>
      <c r="N60" s="398"/>
      <c r="O60" s="398"/>
      <c r="P60" s="84"/>
      <c r="Q60" s="95"/>
      <c r="R60" s="94"/>
      <c r="GO60" s="102"/>
      <c r="GP60" s="71"/>
      <c r="GQ60" s="71"/>
      <c r="GR60" s="71"/>
      <c r="GS60" s="71"/>
      <c r="GT60" s="71"/>
      <c r="GU60" s="201"/>
      <c r="GV60" s="201"/>
      <c r="GW60" s="201"/>
      <c r="GX60" s="71"/>
      <c r="GY60" s="201"/>
      <c r="GZ60" s="71"/>
      <c r="HA60" s="81"/>
      <c r="HB60" s="46" t="s">
        <v>110</v>
      </c>
    </row>
    <row r="61" spans="1:210" s="4" customFormat="1" ht="15" x14ac:dyDescent="0.25">
      <c r="A61" s="88"/>
      <c r="B61" s="87"/>
      <c r="C61" s="398" t="s">
        <v>116</v>
      </c>
      <c r="D61" s="398"/>
      <c r="E61" s="398"/>
      <c r="F61" s="398"/>
      <c r="G61" s="398"/>
      <c r="H61" s="398"/>
      <c r="I61" s="398"/>
      <c r="J61" s="398"/>
      <c r="K61" s="398"/>
      <c r="L61" s="398"/>
      <c r="M61" s="398"/>
      <c r="N61" s="398"/>
      <c r="O61" s="398"/>
      <c r="P61" s="90">
        <v>4228.05</v>
      </c>
      <c r="Q61" s="95"/>
      <c r="R61" s="94"/>
      <c r="GO61" s="102"/>
      <c r="GP61" s="71"/>
      <c r="GQ61" s="71"/>
      <c r="GR61" s="71"/>
      <c r="GS61" s="71"/>
      <c r="GT61" s="71"/>
      <c r="GU61" s="201"/>
      <c r="GV61" s="201"/>
      <c r="GW61" s="201"/>
      <c r="GX61" s="71"/>
      <c r="GY61" s="201"/>
      <c r="GZ61" s="71"/>
      <c r="HA61" s="81"/>
      <c r="HB61" s="46" t="s">
        <v>116</v>
      </c>
    </row>
    <row r="62" spans="1:210" s="4" customFormat="1" ht="15" x14ac:dyDescent="0.25">
      <c r="A62" s="88"/>
      <c r="B62" s="87"/>
      <c r="C62" s="398" t="s">
        <v>117</v>
      </c>
      <c r="D62" s="398"/>
      <c r="E62" s="398"/>
      <c r="F62" s="398"/>
      <c r="G62" s="398"/>
      <c r="H62" s="398"/>
      <c r="I62" s="398"/>
      <c r="J62" s="398"/>
      <c r="K62" s="398"/>
      <c r="L62" s="398"/>
      <c r="M62" s="398"/>
      <c r="N62" s="398"/>
      <c r="O62" s="398"/>
      <c r="P62" s="93">
        <v>33.130000000000003</v>
      </c>
      <c r="Q62" s="95"/>
      <c r="R62" s="94"/>
      <c r="GO62" s="102"/>
      <c r="GP62" s="71"/>
      <c r="GQ62" s="71"/>
      <c r="GR62" s="71"/>
      <c r="GS62" s="71"/>
      <c r="GT62" s="71"/>
      <c r="GU62" s="201"/>
      <c r="GV62" s="201"/>
      <c r="GW62" s="201"/>
      <c r="GX62" s="71"/>
      <c r="GY62" s="201"/>
      <c r="GZ62" s="71"/>
      <c r="HA62" s="81"/>
      <c r="HB62" s="46" t="s">
        <v>117</v>
      </c>
    </row>
    <row r="63" spans="1:210" s="4" customFormat="1" ht="15" x14ac:dyDescent="0.25">
      <c r="A63" s="88"/>
      <c r="B63" s="87"/>
      <c r="C63" s="398" t="s">
        <v>118</v>
      </c>
      <c r="D63" s="398"/>
      <c r="E63" s="398"/>
      <c r="F63" s="398"/>
      <c r="G63" s="398"/>
      <c r="H63" s="398"/>
      <c r="I63" s="398"/>
      <c r="J63" s="398"/>
      <c r="K63" s="398"/>
      <c r="L63" s="398"/>
      <c r="M63" s="398"/>
      <c r="N63" s="398"/>
      <c r="O63" s="398"/>
      <c r="P63" s="93">
        <v>227.42</v>
      </c>
      <c r="Q63" s="95"/>
      <c r="R63" s="94"/>
      <c r="GO63" s="102"/>
      <c r="GP63" s="71"/>
      <c r="GQ63" s="71"/>
      <c r="GR63" s="71"/>
      <c r="GS63" s="71"/>
      <c r="GT63" s="71"/>
      <c r="GU63" s="201"/>
      <c r="GV63" s="201"/>
      <c r="GW63" s="201"/>
      <c r="GX63" s="71"/>
      <c r="GY63" s="201"/>
      <c r="GZ63" s="71"/>
      <c r="HA63" s="81"/>
      <c r="HB63" s="46" t="s">
        <v>118</v>
      </c>
    </row>
    <row r="64" spans="1:210" s="4" customFormat="1" ht="15" x14ac:dyDescent="0.25">
      <c r="A64" s="88"/>
      <c r="B64" s="87"/>
      <c r="C64" s="398" t="s">
        <v>120</v>
      </c>
      <c r="D64" s="398"/>
      <c r="E64" s="398"/>
      <c r="F64" s="398"/>
      <c r="G64" s="398"/>
      <c r="H64" s="398"/>
      <c r="I64" s="398"/>
      <c r="J64" s="398"/>
      <c r="K64" s="398"/>
      <c r="L64" s="398"/>
      <c r="M64" s="398"/>
      <c r="N64" s="398"/>
      <c r="O64" s="398"/>
      <c r="P64" s="90">
        <v>4054.48</v>
      </c>
      <c r="Q64" s="95"/>
      <c r="R64" s="94"/>
      <c r="GO64" s="102"/>
      <c r="GP64" s="71"/>
      <c r="GQ64" s="71"/>
      <c r="GR64" s="71"/>
      <c r="GS64" s="71"/>
      <c r="GT64" s="71"/>
      <c r="GU64" s="201"/>
      <c r="GV64" s="201"/>
      <c r="GW64" s="201"/>
      <c r="GX64" s="71"/>
      <c r="GY64" s="201"/>
      <c r="GZ64" s="71"/>
      <c r="HA64" s="81"/>
      <c r="HB64" s="46" t="s">
        <v>120</v>
      </c>
    </row>
    <row r="65" spans="1:213" s="4" customFormat="1" ht="15" x14ac:dyDescent="0.25">
      <c r="A65" s="88"/>
      <c r="B65" s="87"/>
      <c r="C65" s="398" t="s">
        <v>121</v>
      </c>
      <c r="D65" s="398"/>
      <c r="E65" s="398"/>
      <c r="F65" s="398"/>
      <c r="G65" s="398"/>
      <c r="H65" s="398"/>
      <c r="I65" s="398"/>
      <c r="J65" s="398"/>
      <c r="K65" s="398"/>
      <c r="L65" s="398"/>
      <c r="M65" s="398"/>
      <c r="N65" s="398"/>
      <c r="O65" s="398"/>
      <c r="P65" s="90">
        <v>2316.84</v>
      </c>
      <c r="Q65" s="95"/>
      <c r="R65" s="94"/>
      <c r="GO65" s="102"/>
      <c r="GP65" s="71"/>
      <c r="GQ65" s="71"/>
      <c r="GR65" s="71"/>
      <c r="GS65" s="71"/>
      <c r="GT65" s="71"/>
      <c r="GU65" s="201"/>
      <c r="GV65" s="201"/>
      <c r="GW65" s="201"/>
      <c r="GX65" s="71"/>
      <c r="GY65" s="201"/>
      <c r="GZ65" s="71"/>
      <c r="HA65" s="81"/>
      <c r="HB65" s="46" t="s">
        <v>121</v>
      </c>
    </row>
    <row r="66" spans="1:213" s="4" customFormat="1" ht="15" x14ac:dyDescent="0.25">
      <c r="A66" s="88"/>
      <c r="B66" s="87"/>
      <c r="C66" s="398" t="s">
        <v>122</v>
      </c>
      <c r="D66" s="398"/>
      <c r="E66" s="398"/>
      <c r="F66" s="398"/>
      <c r="G66" s="398"/>
      <c r="H66" s="398"/>
      <c r="I66" s="398"/>
      <c r="J66" s="398"/>
      <c r="K66" s="398"/>
      <c r="L66" s="398"/>
      <c r="M66" s="398"/>
      <c r="N66" s="398"/>
      <c r="O66" s="398"/>
      <c r="P66" s="90">
        <v>4455.47</v>
      </c>
      <c r="Q66" s="95"/>
      <c r="R66" s="94"/>
      <c r="GO66" s="102"/>
      <c r="GP66" s="71"/>
      <c r="GQ66" s="71"/>
      <c r="GR66" s="71"/>
      <c r="GS66" s="71"/>
      <c r="GT66" s="71"/>
      <c r="GU66" s="201"/>
      <c r="GV66" s="201"/>
      <c r="GW66" s="201"/>
      <c r="GX66" s="71"/>
      <c r="GY66" s="201"/>
      <c r="GZ66" s="71"/>
      <c r="HA66" s="81"/>
      <c r="HB66" s="46" t="s">
        <v>122</v>
      </c>
    </row>
    <row r="67" spans="1:213" s="4" customFormat="1" ht="15" x14ac:dyDescent="0.25">
      <c r="A67" s="88"/>
      <c r="B67" s="87"/>
      <c r="C67" s="398" t="s">
        <v>123</v>
      </c>
      <c r="D67" s="398"/>
      <c r="E67" s="398"/>
      <c r="F67" s="398"/>
      <c r="G67" s="398"/>
      <c r="H67" s="398"/>
      <c r="I67" s="398"/>
      <c r="J67" s="398"/>
      <c r="K67" s="398"/>
      <c r="L67" s="398"/>
      <c r="M67" s="398"/>
      <c r="N67" s="398"/>
      <c r="O67" s="398"/>
      <c r="P67" s="90">
        <v>4054.48</v>
      </c>
      <c r="Q67" s="95"/>
      <c r="R67" s="94"/>
      <c r="GO67" s="102"/>
      <c r="GP67" s="71"/>
      <c r="GQ67" s="71"/>
      <c r="GR67" s="71"/>
      <c r="GS67" s="71"/>
      <c r="GT67" s="71"/>
      <c r="GU67" s="201"/>
      <c r="GV67" s="201"/>
      <c r="GW67" s="201"/>
      <c r="GX67" s="71"/>
      <c r="GY67" s="201"/>
      <c r="GZ67" s="71"/>
      <c r="HA67" s="81"/>
      <c r="HB67" s="46" t="s">
        <v>123</v>
      </c>
    </row>
    <row r="68" spans="1:213" s="4" customFormat="1" ht="15" x14ac:dyDescent="0.25">
      <c r="A68" s="88"/>
      <c r="B68" s="87"/>
      <c r="C68" s="398" t="s">
        <v>124</v>
      </c>
      <c r="D68" s="398"/>
      <c r="E68" s="398"/>
      <c r="F68" s="398"/>
      <c r="G68" s="398"/>
      <c r="H68" s="398"/>
      <c r="I68" s="398"/>
      <c r="J68" s="398"/>
      <c r="K68" s="398"/>
      <c r="L68" s="398"/>
      <c r="M68" s="398"/>
      <c r="N68" s="398"/>
      <c r="O68" s="398"/>
      <c r="P68" s="90">
        <v>2316.84</v>
      </c>
      <c r="Q68" s="95"/>
      <c r="R68" s="94"/>
      <c r="GO68" s="102"/>
      <c r="GP68" s="71"/>
      <c r="GQ68" s="71"/>
      <c r="GR68" s="71"/>
      <c r="GS68" s="71"/>
      <c r="GT68" s="71"/>
      <c r="GU68" s="201"/>
      <c r="GV68" s="201"/>
      <c r="GW68" s="201"/>
      <c r="GX68" s="71"/>
      <c r="GY68" s="201"/>
      <c r="GZ68" s="71"/>
      <c r="HA68" s="81"/>
      <c r="HB68" s="46" t="s">
        <v>124</v>
      </c>
    </row>
    <row r="69" spans="1:213" s="4" customFormat="1" ht="15" x14ac:dyDescent="0.25">
      <c r="A69" s="88"/>
      <c r="B69" s="92"/>
      <c r="C69" s="401" t="s">
        <v>224</v>
      </c>
      <c r="D69" s="401"/>
      <c r="E69" s="401"/>
      <c r="F69" s="401"/>
      <c r="G69" s="401"/>
      <c r="H69" s="401"/>
      <c r="I69" s="401"/>
      <c r="J69" s="401"/>
      <c r="K69" s="401"/>
      <c r="L69" s="401"/>
      <c r="M69" s="401"/>
      <c r="N69" s="401"/>
      <c r="O69" s="401"/>
      <c r="P69" s="91">
        <v>10859.92</v>
      </c>
      <c r="Q69" s="95"/>
      <c r="R69" s="94"/>
      <c r="GO69" s="102"/>
      <c r="GP69" s="71"/>
      <c r="GQ69" s="71"/>
      <c r="GR69" s="71"/>
      <c r="GS69" s="71"/>
      <c r="GT69" s="71"/>
      <c r="GU69" s="201"/>
      <c r="GV69" s="201"/>
      <c r="GW69" s="201"/>
      <c r="GX69" s="71"/>
      <c r="GY69" s="201"/>
      <c r="GZ69" s="71"/>
      <c r="HA69" s="81"/>
      <c r="HC69" s="81" t="s">
        <v>224</v>
      </c>
    </row>
    <row r="70" spans="1:213" s="4" customFormat="1" ht="15" x14ac:dyDescent="0.25">
      <c r="A70" s="88"/>
      <c r="B70" s="87"/>
      <c r="C70" s="398" t="s">
        <v>125</v>
      </c>
      <c r="D70" s="398"/>
      <c r="E70" s="398"/>
      <c r="F70" s="398"/>
      <c r="G70" s="398"/>
      <c r="H70" s="398"/>
      <c r="I70" s="398"/>
      <c r="J70" s="398"/>
      <c r="K70" s="398"/>
      <c r="L70" s="398"/>
      <c r="M70" s="398"/>
      <c r="N70" s="398"/>
      <c r="O70" s="398"/>
      <c r="P70" s="84"/>
      <c r="Q70" s="95"/>
      <c r="R70" s="94"/>
      <c r="GO70" s="102"/>
      <c r="GP70" s="71"/>
      <c r="GQ70" s="71"/>
      <c r="GR70" s="71"/>
      <c r="GS70" s="71"/>
      <c r="GT70" s="71"/>
      <c r="GU70" s="201"/>
      <c r="GV70" s="201"/>
      <c r="GW70" s="201"/>
      <c r="GX70" s="71"/>
      <c r="GY70" s="201"/>
      <c r="GZ70" s="71"/>
      <c r="HA70" s="81"/>
      <c r="HB70" s="46" t="s">
        <v>125</v>
      </c>
      <c r="HC70" s="81"/>
    </row>
    <row r="71" spans="1:213" s="4" customFormat="1" ht="15" x14ac:dyDescent="0.25">
      <c r="A71" s="88"/>
      <c r="B71" s="87"/>
      <c r="C71" s="398" t="s">
        <v>127</v>
      </c>
      <c r="D71" s="398"/>
      <c r="E71" s="398"/>
      <c r="F71" s="398"/>
      <c r="G71" s="398"/>
      <c r="H71" s="398"/>
      <c r="I71" s="398"/>
      <c r="J71" s="398"/>
      <c r="K71" s="86" t="s">
        <v>469</v>
      </c>
      <c r="L71" s="193"/>
      <c r="M71" s="193"/>
      <c r="O71" s="85"/>
      <c r="P71" s="84"/>
      <c r="Q71" s="95"/>
      <c r="R71" s="94"/>
      <c r="GO71" s="102"/>
      <c r="GP71" s="71"/>
      <c r="GQ71" s="71"/>
      <c r="GR71" s="71"/>
      <c r="GS71" s="71"/>
      <c r="GT71" s="71"/>
      <c r="GU71" s="201"/>
      <c r="GV71" s="201"/>
      <c r="GW71" s="201"/>
      <c r="GX71" s="71"/>
      <c r="GY71" s="201"/>
      <c r="GZ71" s="71"/>
      <c r="HA71" s="81"/>
      <c r="HC71" s="81"/>
      <c r="HD71" s="46" t="s">
        <v>127</v>
      </c>
    </row>
    <row r="72" spans="1:213" s="4" customFormat="1" ht="15" x14ac:dyDescent="0.25">
      <c r="A72" s="88"/>
      <c r="B72" s="87"/>
      <c r="C72" s="398" t="s">
        <v>128</v>
      </c>
      <c r="D72" s="398"/>
      <c r="E72" s="398"/>
      <c r="F72" s="398"/>
      <c r="G72" s="398"/>
      <c r="H72" s="398"/>
      <c r="I72" s="398"/>
      <c r="J72" s="398"/>
      <c r="K72" s="86" t="s">
        <v>468</v>
      </c>
      <c r="L72" s="193"/>
      <c r="M72" s="193"/>
      <c r="O72" s="85"/>
      <c r="P72" s="84"/>
      <c r="Q72" s="95"/>
      <c r="R72" s="94"/>
      <c r="GO72" s="102"/>
      <c r="GP72" s="71"/>
      <c r="GQ72" s="71"/>
      <c r="GR72" s="71"/>
      <c r="GS72" s="71"/>
      <c r="GT72" s="71"/>
      <c r="GU72" s="201"/>
      <c r="GV72" s="201"/>
      <c r="GW72" s="201"/>
      <c r="GX72" s="71"/>
      <c r="GY72" s="201"/>
      <c r="GZ72" s="71"/>
      <c r="HA72" s="81"/>
      <c r="HC72" s="81"/>
      <c r="HD72" s="46" t="s">
        <v>128</v>
      </c>
    </row>
    <row r="73" spans="1:213" s="4" customFormat="1" ht="15" x14ac:dyDescent="0.25">
      <c r="A73" s="404" t="s">
        <v>323</v>
      </c>
      <c r="B73" s="405"/>
      <c r="C73" s="405"/>
      <c r="D73" s="405"/>
      <c r="E73" s="405"/>
      <c r="F73" s="405"/>
      <c r="G73" s="405"/>
      <c r="H73" s="405"/>
      <c r="I73" s="405"/>
      <c r="J73" s="405"/>
      <c r="K73" s="405"/>
      <c r="L73" s="405"/>
      <c r="M73" s="405"/>
      <c r="N73" s="405"/>
      <c r="O73" s="405"/>
      <c r="P73" s="406"/>
      <c r="GO73" s="102" t="s">
        <v>323</v>
      </c>
      <c r="GP73" s="71"/>
      <c r="GQ73" s="71"/>
      <c r="GR73" s="71"/>
      <c r="GS73" s="71"/>
      <c r="GT73" s="71"/>
      <c r="GU73" s="201"/>
      <c r="GV73" s="201"/>
      <c r="GW73" s="201"/>
      <c r="GX73" s="71"/>
      <c r="GY73" s="201"/>
      <c r="GZ73" s="71"/>
      <c r="HA73" s="81"/>
      <c r="HC73" s="81"/>
    </row>
    <row r="74" spans="1:213" s="4" customFormat="1" ht="15" x14ac:dyDescent="0.25">
      <c r="A74" s="404" t="s">
        <v>467</v>
      </c>
      <c r="B74" s="405"/>
      <c r="C74" s="405"/>
      <c r="D74" s="405"/>
      <c r="E74" s="405"/>
      <c r="F74" s="405"/>
      <c r="G74" s="405"/>
      <c r="H74" s="405"/>
      <c r="I74" s="405"/>
      <c r="J74" s="405"/>
      <c r="K74" s="405"/>
      <c r="L74" s="405"/>
      <c r="M74" s="405"/>
      <c r="N74" s="405"/>
      <c r="O74" s="405"/>
      <c r="P74" s="406"/>
      <c r="GO74" s="102"/>
      <c r="GP74" s="71"/>
      <c r="GQ74" s="71"/>
      <c r="GR74" s="71"/>
      <c r="GS74" s="71"/>
      <c r="GT74" s="71"/>
      <c r="GU74" s="201"/>
      <c r="GV74" s="201"/>
      <c r="GW74" s="201"/>
      <c r="GX74" s="71"/>
      <c r="GY74" s="201"/>
      <c r="GZ74" s="71"/>
      <c r="HA74" s="81"/>
      <c r="HC74" s="81"/>
      <c r="HE74" s="102" t="s">
        <v>467</v>
      </c>
    </row>
    <row r="75" spans="1:213" s="4" customFormat="1" ht="33.75" x14ac:dyDescent="0.25">
      <c r="A75" s="134" t="s">
        <v>54</v>
      </c>
      <c r="B75" s="194" t="s">
        <v>466</v>
      </c>
      <c r="C75" s="403" t="s">
        <v>465</v>
      </c>
      <c r="D75" s="403"/>
      <c r="E75" s="403"/>
      <c r="F75" s="403"/>
      <c r="G75" s="403"/>
      <c r="H75" s="112" t="s">
        <v>100</v>
      </c>
      <c r="I75" s="109">
        <v>5.6779999999999997E-2</v>
      </c>
      <c r="J75" s="133">
        <v>1</v>
      </c>
      <c r="K75" s="139">
        <v>5.6779999999999997E-2</v>
      </c>
      <c r="L75" s="111"/>
      <c r="M75" s="109"/>
      <c r="N75" s="131"/>
      <c r="O75" s="109"/>
      <c r="P75" s="130"/>
      <c r="GO75" s="102"/>
      <c r="GP75" s="71" t="s">
        <v>465</v>
      </c>
      <c r="GQ75" s="71" t="s">
        <v>4</v>
      </c>
      <c r="GR75" s="71" t="s">
        <v>4</v>
      </c>
      <c r="GS75" s="71" t="s">
        <v>4</v>
      </c>
      <c r="GT75" s="71" t="s">
        <v>4</v>
      </c>
      <c r="GU75" s="201"/>
      <c r="GV75" s="201"/>
      <c r="GW75" s="201"/>
      <c r="GX75" s="71"/>
      <c r="GY75" s="201"/>
      <c r="GZ75" s="71"/>
      <c r="HA75" s="81"/>
      <c r="HC75" s="81"/>
      <c r="HE75" s="102"/>
    </row>
    <row r="76" spans="1:213" s="4" customFormat="1" ht="15" x14ac:dyDescent="0.25">
      <c r="A76" s="128"/>
      <c r="B76" s="118" t="s">
        <v>51</v>
      </c>
      <c r="C76" s="397" t="s">
        <v>52</v>
      </c>
      <c r="D76" s="397"/>
      <c r="E76" s="397"/>
      <c r="F76" s="397"/>
      <c r="G76" s="397"/>
      <c r="H76" s="117" t="s">
        <v>53</v>
      </c>
      <c r="I76" s="57"/>
      <c r="J76" s="57"/>
      <c r="K76" s="157">
        <v>8.2438882000000007</v>
      </c>
      <c r="L76" s="54"/>
      <c r="M76" s="57"/>
      <c r="N76" s="54"/>
      <c r="O76" s="57"/>
      <c r="P76" s="123">
        <v>4373.55</v>
      </c>
      <c r="GO76" s="102"/>
      <c r="GP76" s="71"/>
      <c r="GQ76" s="71"/>
      <c r="GR76" s="71"/>
      <c r="GS76" s="71"/>
      <c r="GT76" s="71"/>
      <c r="GU76" s="201" t="s">
        <v>52</v>
      </c>
      <c r="GV76" s="201"/>
      <c r="GW76" s="201"/>
      <c r="GX76" s="71"/>
      <c r="GY76" s="201"/>
      <c r="GZ76" s="71"/>
      <c r="HA76" s="81"/>
      <c r="HC76" s="81"/>
      <c r="HE76" s="102"/>
    </row>
    <row r="77" spans="1:213" s="4" customFormat="1" ht="15" x14ac:dyDescent="0.25">
      <c r="A77" s="127"/>
      <c r="B77" s="118" t="s">
        <v>87</v>
      </c>
      <c r="C77" s="397" t="s">
        <v>88</v>
      </c>
      <c r="D77" s="397"/>
      <c r="E77" s="397"/>
      <c r="F77" s="397"/>
      <c r="G77" s="397"/>
      <c r="H77" s="117" t="s">
        <v>53</v>
      </c>
      <c r="I77" s="122">
        <v>145.19</v>
      </c>
      <c r="J77" s="57"/>
      <c r="K77" s="157">
        <v>8.2438882000000007</v>
      </c>
      <c r="L77" s="45"/>
      <c r="M77" s="129"/>
      <c r="N77" s="124">
        <v>530.52</v>
      </c>
      <c r="O77" s="57"/>
      <c r="P77" s="123">
        <v>4373.55</v>
      </c>
      <c r="Q77" s="120"/>
      <c r="R77" s="120"/>
      <c r="GO77" s="102"/>
      <c r="GP77" s="71"/>
      <c r="GQ77" s="71"/>
      <c r="GR77" s="71"/>
      <c r="GS77" s="71"/>
      <c r="GT77" s="71"/>
      <c r="GU77" s="201"/>
      <c r="GV77" s="201" t="s">
        <v>88</v>
      </c>
      <c r="GW77" s="201"/>
      <c r="GX77" s="71"/>
      <c r="GY77" s="201"/>
      <c r="GZ77" s="71"/>
      <c r="HA77" s="81"/>
      <c r="HC77" s="81"/>
      <c r="HE77" s="102"/>
    </row>
    <row r="78" spans="1:213" s="4" customFormat="1" ht="15" x14ac:dyDescent="0.25">
      <c r="A78" s="128"/>
      <c r="B78" s="118" t="s">
        <v>54</v>
      </c>
      <c r="C78" s="397" t="s">
        <v>55</v>
      </c>
      <c r="D78" s="397"/>
      <c r="E78" s="397"/>
      <c r="F78" s="397"/>
      <c r="G78" s="397"/>
      <c r="H78" s="117"/>
      <c r="I78" s="57"/>
      <c r="J78" s="57"/>
      <c r="K78" s="57"/>
      <c r="L78" s="54"/>
      <c r="M78" s="57"/>
      <c r="N78" s="54"/>
      <c r="O78" s="57"/>
      <c r="P78" s="115">
        <v>127.19</v>
      </c>
      <c r="GO78" s="102"/>
      <c r="GP78" s="71"/>
      <c r="GQ78" s="71"/>
      <c r="GR78" s="71"/>
      <c r="GS78" s="71"/>
      <c r="GT78" s="71"/>
      <c r="GU78" s="201" t="s">
        <v>55</v>
      </c>
      <c r="GV78" s="201"/>
      <c r="GW78" s="201"/>
      <c r="GX78" s="71"/>
      <c r="GY78" s="201"/>
      <c r="GZ78" s="71"/>
      <c r="HA78" s="81"/>
      <c r="HC78" s="81"/>
      <c r="HE78" s="102"/>
    </row>
    <row r="79" spans="1:213" s="4" customFormat="1" ht="15" x14ac:dyDescent="0.25">
      <c r="A79" s="128"/>
      <c r="B79" s="118"/>
      <c r="C79" s="397" t="s">
        <v>56</v>
      </c>
      <c r="D79" s="397"/>
      <c r="E79" s="397"/>
      <c r="F79" s="397"/>
      <c r="G79" s="397"/>
      <c r="H79" s="117" t="s">
        <v>53</v>
      </c>
      <c r="I79" s="57"/>
      <c r="J79" s="57"/>
      <c r="K79" s="157">
        <v>0.2237132</v>
      </c>
      <c r="L79" s="54"/>
      <c r="M79" s="57"/>
      <c r="N79" s="54"/>
      <c r="O79" s="57"/>
      <c r="P79" s="115">
        <v>127.91</v>
      </c>
      <c r="GO79" s="102"/>
      <c r="GP79" s="71"/>
      <c r="GQ79" s="71"/>
      <c r="GR79" s="71"/>
      <c r="GS79" s="71"/>
      <c r="GT79" s="71"/>
      <c r="GU79" s="201" t="s">
        <v>56</v>
      </c>
      <c r="GV79" s="201"/>
      <c r="GW79" s="201"/>
      <c r="GX79" s="71"/>
      <c r="GY79" s="201"/>
      <c r="GZ79" s="71"/>
      <c r="HA79" s="81"/>
      <c r="HC79" s="81"/>
      <c r="HE79" s="102"/>
    </row>
    <row r="80" spans="1:213" s="4" customFormat="1" ht="22.5" x14ac:dyDescent="0.25">
      <c r="A80" s="127"/>
      <c r="B80" s="118" t="s">
        <v>199</v>
      </c>
      <c r="C80" s="397" t="s">
        <v>200</v>
      </c>
      <c r="D80" s="397"/>
      <c r="E80" s="397"/>
      <c r="F80" s="397"/>
      <c r="G80" s="397"/>
      <c r="H80" s="117" t="s">
        <v>57</v>
      </c>
      <c r="I80" s="122">
        <v>0.66</v>
      </c>
      <c r="J80" s="57"/>
      <c r="K80" s="157">
        <v>3.7474800000000003E-2</v>
      </c>
      <c r="L80" s="126">
        <v>37.32</v>
      </c>
      <c r="M80" s="125">
        <v>2.02</v>
      </c>
      <c r="N80" s="124">
        <v>75.39</v>
      </c>
      <c r="O80" s="57"/>
      <c r="P80" s="123">
        <v>2.83</v>
      </c>
      <c r="Q80" s="120"/>
      <c r="R80" s="120"/>
      <c r="GO80" s="102"/>
      <c r="GP80" s="71"/>
      <c r="GQ80" s="71"/>
      <c r="GR80" s="71"/>
      <c r="GS80" s="71"/>
      <c r="GT80" s="71"/>
      <c r="GU80" s="201"/>
      <c r="GV80" s="201" t="s">
        <v>200</v>
      </c>
      <c r="GW80" s="201"/>
      <c r="GX80" s="71"/>
      <c r="GY80" s="201"/>
      <c r="GZ80" s="71"/>
      <c r="HA80" s="81"/>
      <c r="HC80" s="81"/>
      <c r="HE80" s="102"/>
    </row>
    <row r="81" spans="1:214" s="4" customFormat="1" ht="15" x14ac:dyDescent="0.25">
      <c r="A81" s="119"/>
      <c r="B81" s="118" t="s">
        <v>201</v>
      </c>
      <c r="C81" s="397" t="s">
        <v>202</v>
      </c>
      <c r="D81" s="397"/>
      <c r="E81" s="397"/>
      <c r="F81" s="397"/>
      <c r="G81" s="397"/>
      <c r="H81" s="117" t="s">
        <v>53</v>
      </c>
      <c r="I81" s="122">
        <v>0.66</v>
      </c>
      <c r="J81" s="57"/>
      <c r="K81" s="157">
        <v>3.7474800000000003E-2</v>
      </c>
      <c r="L81" s="54"/>
      <c r="M81" s="57"/>
      <c r="N81" s="121">
        <v>517.47</v>
      </c>
      <c r="O81" s="57"/>
      <c r="P81" s="115">
        <v>19.39</v>
      </c>
      <c r="GO81" s="102"/>
      <c r="GP81" s="71"/>
      <c r="GQ81" s="71"/>
      <c r="GR81" s="71"/>
      <c r="GS81" s="71"/>
      <c r="GT81" s="71"/>
      <c r="GU81" s="201"/>
      <c r="GV81" s="201"/>
      <c r="GW81" s="201" t="s">
        <v>202</v>
      </c>
      <c r="GX81" s="71"/>
      <c r="GY81" s="201"/>
      <c r="GZ81" s="71"/>
      <c r="HA81" s="81"/>
      <c r="HC81" s="81"/>
      <c r="HE81" s="102"/>
    </row>
    <row r="82" spans="1:214" s="4" customFormat="1" ht="15" x14ac:dyDescent="0.25">
      <c r="A82" s="127"/>
      <c r="B82" s="118" t="s">
        <v>58</v>
      </c>
      <c r="C82" s="397" t="s">
        <v>59</v>
      </c>
      <c r="D82" s="397"/>
      <c r="E82" s="397"/>
      <c r="F82" s="397"/>
      <c r="G82" s="397"/>
      <c r="H82" s="117" t="s">
        <v>57</v>
      </c>
      <c r="I82" s="122">
        <v>3.28</v>
      </c>
      <c r="J82" s="57"/>
      <c r="K82" s="157">
        <v>0.1862384</v>
      </c>
      <c r="L82" s="45"/>
      <c r="M82" s="129"/>
      <c r="N82" s="124">
        <v>667.77</v>
      </c>
      <c r="O82" s="57"/>
      <c r="P82" s="123">
        <v>124.36</v>
      </c>
      <c r="Q82" s="120"/>
      <c r="R82" s="120"/>
      <c r="GO82" s="102"/>
      <c r="GP82" s="71"/>
      <c r="GQ82" s="71"/>
      <c r="GR82" s="71"/>
      <c r="GS82" s="71"/>
      <c r="GT82" s="71"/>
      <c r="GU82" s="201"/>
      <c r="GV82" s="201" t="s">
        <v>59</v>
      </c>
      <c r="GW82" s="201"/>
      <c r="GX82" s="71"/>
      <c r="GY82" s="201"/>
      <c r="GZ82" s="71"/>
      <c r="HA82" s="81"/>
      <c r="HC82" s="81"/>
      <c r="HE82" s="102"/>
    </row>
    <row r="83" spans="1:214" s="4" customFormat="1" ht="15" x14ac:dyDescent="0.25">
      <c r="A83" s="119"/>
      <c r="B83" s="118" t="s">
        <v>60</v>
      </c>
      <c r="C83" s="397" t="s">
        <v>61</v>
      </c>
      <c r="D83" s="397"/>
      <c r="E83" s="397"/>
      <c r="F83" s="397"/>
      <c r="G83" s="397"/>
      <c r="H83" s="117" t="s">
        <v>53</v>
      </c>
      <c r="I83" s="122">
        <v>3.28</v>
      </c>
      <c r="J83" s="57"/>
      <c r="K83" s="157">
        <v>0.1862384</v>
      </c>
      <c r="L83" s="54"/>
      <c r="M83" s="57"/>
      <c r="N83" s="121">
        <v>582.70000000000005</v>
      </c>
      <c r="O83" s="57"/>
      <c r="P83" s="115">
        <v>108.52</v>
      </c>
      <c r="GO83" s="102"/>
      <c r="GP83" s="71"/>
      <c r="GQ83" s="71"/>
      <c r="GR83" s="71"/>
      <c r="GS83" s="71"/>
      <c r="GT83" s="71"/>
      <c r="GU83" s="201"/>
      <c r="GV83" s="201"/>
      <c r="GW83" s="201" t="s">
        <v>61</v>
      </c>
      <c r="GX83" s="71"/>
      <c r="GY83" s="201"/>
      <c r="GZ83" s="71"/>
      <c r="HA83" s="81"/>
      <c r="HC83" s="81"/>
      <c r="HE83" s="102"/>
    </row>
    <row r="84" spans="1:214" s="4" customFormat="1" ht="15" x14ac:dyDescent="0.25">
      <c r="A84" s="128"/>
      <c r="B84" s="118" t="s">
        <v>62</v>
      </c>
      <c r="C84" s="397" t="s">
        <v>63</v>
      </c>
      <c r="D84" s="397"/>
      <c r="E84" s="397"/>
      <c r="F84" s="397"/>
      <c r="G84" s="397"/>
      <c r="H84" s="117"/>
      <c r="I84" s="57"/>
      <c r="J84" s="57"/>
      <c r="K84" s="57"/>
      <c r="L84" s="54"/>
      <c r="M84" s="57"/>
      <c r="N84" s="54"/>
      <c r="O84" s="57"/>
      <c r="P84" s="123">
        <v>2354.37</v>
      </c>
      <c r="GO84" s="102"/>
      <c r="GP84" s="71"/>
      <c r="GQ84" s="71"/>
      <c r="GR84" s="71"/>
      <c r="GS84" s="71"/>
      <c r="GT84" s="71"/>
      <c r="GU84" s="201" t="s">
        <v>63</v>
      </c>
      <c r="GV84" s="201"/>
      <c r="GW84" s="201"/>
      <c r="GX84" s="71"/>
      <c r="GY84" s="201"/>
      <c r="GZ84" s="71"/>
      <c r="HA84" s="81"/>
      <c r="HC84" s="81"/>
      <c r="HE84" s="102"/>
    </row>
    <row r="85" spans="1:214" s="4" customFormat="1" ht="15" x14ac:dyDescent="0.25">
      <c r="A85" s="127"/>
      <c r="B85" s="118" t="s">
        <v>67</v>
      </c>
      <c r="C85" s="397" t="s">
        <v>68</v>
      </c>
      <c r="D85" s="397"/>
      <c r="E85" s="397"/>
      <c r="F85" s="397"/>
      <c r="G85" s="397"/>
      <c r="H85" s="117" t="s">
        <v>69</v>
      </c>
      <c r="I85" s="122">
        <v>14.55</v>
      </c>
      <c r="J85" s="57"/>
      <c r="K85" s="158">
        <v>0.82614900000000002</v>
      </c>
      <c r="L85" s="45"/>
      <c r="M85" s="129"/>
      <c r="N85" s="124">
        <v>8.6300000000000008</v>
      </c>
      <c r="O85" s="57"/>
      <c r="P85" s="123">
        <v>7.13</v>
      </c>
      <c r="Q85" s="120"/>
      <c r="R85" s="120"/>
      <c r="GO85" s="102"/>
      <c r="GP85" s="71"/>
      <c r="GQ85" s="71"/>
      <c r="GR85" s="71"/>
      <c r="GS85" s="71"/>
      <c r="GT85" s="71"/>
      <c r="GU85" s="201"/>
      <c r="GV85" s="201" t="s">
        <v>68</v>
      </c>
      <c r="GW85" s="201"/>
      <c r="GX85" s="71"/>
      <c r="GY85" s="201"/>
      <c r="GZ85" s="71"/>
      <c r="HA85" s="81"/>
      <c r="HC85" s="81"/>
      <c r="HE85" s="102"/>
    </row>
    <row r="86" spans="1:214" s="4" customFormat="1" ht="45" x14ac:dyDescent="0.25">
      <c r="A86" s="127"/>
      <c r="B86" s="118" t="s">
        <v>273</v>
      </c>
      <c r="C86" s="397" t="s">
        <v>274</v>
      </c>
      <c r="D86" s="397"/>
      <c r="E86" s="397"/>
      <c r="F86" s="397"/>
      <c r="G86" s="397"/>
      <c r="H86" s="117" t="s">
        <v>101</v>
      </c>
      <c r="I86" s="116">
        <v>300</v>
      </c>
      <c r="J86" s="57"/>
      <c r="K86" s="153">
        <v>17.033999999999999</v>
      </c>
      <c r="L86" s="126">
        <v>24.39</v>
      </c>
      <c r="M86" s="125">
        <v>1.77</v>
      </c>
      <c r="N86" s="124">
        <v>43.17</v>
      </c>
      <c r="O86" s="57"/>
      <c r="P86" s="123">
        <v>735.36</v>
      </c>
      <c r="Q86" s="120"/>
      <c r="R86" s="120"/>
      <c r="GO86" s="102"/>
      <c r="GP86" s="71"/>
      <c r="GQ86" s="71"/>
      <c r="GR86" s="71"/>
      <c r="GS86" s="71"/>
      <c r="GT86" s="71"/>
      <c r="GU86" s="201"/>
      <c r="GV86" s="201" t="s">
        <v>274</v>
      </c>
      <c r="GW86" s="201"/>
      <c r="GX86" s="71"/>
      <c r="GY86" s="201"/>
      <c r="GZ86" s="71"/>
      <c r="HA86" s="81"/>
      <c r="HC86" s="81"/>
      <c r="HE86" s="102"/>
    </row>
    <row r="87" spans="1:214" s="4" customFormat="1" ht="45" x14ac:dyDescent="0.25">
      <c r="A87" s="127"/>
      <c r="B87" s="118" t="s">
        <v>275</v>
      </c>
      <c r="C87" s="397" t="s">
        <v>276</v>
      </c>
      <c r="D87" s="397"/>
      <c r="E87" s="397"/>
      <c r="F87" s="397"/>
      <c r="G87" s="397"/>
      <c r="H87" s="117" t="s">
        <v>268</v>
      </c>
      <c r="I87" s="154">
        <v>15.6</v>
      </c>
      <c r="J87" s="57"/>
      <c r="K87" s="158">
        <v>0.885768</v>
      </c>
      <c r="L87" s="126">
        <v>158.82</v>
      </c>
      <c r="M87" s="125">
        <v>1.77</v>
      </c>
      <c r="N87" s="124">
        <v>281.11</v>
      </c>
      <c r="O87" s="57"/>
      <c r="P87" s="123">
        <v>249</v>
      </c>
      <c r="Q87" s="120"/>
      <c r="R87" s="120"/>
      <c r="GO87" s="102"/>
      <c r="GP87" s="71"/>
      <c r="GQ87" s="71"/>
      <c r="GR87" s="71"/>
      <c r="GS87" s="71"/>
      <c r="GT87" s="71"/>
      <c r="GU87" s="201"/>
      <c r="GV87" s="201" t="s">
        <v>276</v>
      </c>
      <c r="GW87" s="201"/>
      <c r="GX87" s="71"/>
      <c r="GY87" s="201"/>
      <c r="GZ87" s="71"/>
      <c r="HA87" s="81"/>
      <c r="HC87" s="81"/>
      <c r="HE87" s="102"/>
    </row>
    <row r="88" spans="1:214" s="4" customFormat="1" ht="22.5" x14ac:dyDescent="0.25">
      <c r="A88" s="127"/>
      <c r="B88" s="118" t="s">
        <v>236</v>
      </c>
      <c r="C88" s="397" t="s">
        <v>237</v>
      </c>
      <c r="D88" s="397"/>
      <c r="E88" s="397"/>
      <c r="F88" s="397"/>
      <c r="G88" s="397"/>
      <c r="H88" s="117" t="s">
        <v>84</v>
      </c>
      <c r="I88" s="122">
        <v>51.75</v>
      </c>
      <c r="J88" s="57"/>
      <c r="K88" s="158">
        <v>2.9383650000000001</v>
      </c>
      <c r="L88" s="126">
        <v>241.35</v>
      </c>
      <c r="M88" s="125">
        <v>1.26</v>
      </c>
      <c r="N88" s="124">
        <v>304.10000000000002</v>
      </c>
      <c r="O88" s="57"/>
      <c r="P88" s="123">
        <v>893.56</v>
      </c>
      <c r="Q88" s="120"/>
      <c r="R88" s="120"/>
      <c r="GO88" s="102"/>
      <c r="GP88" s="71"/>
      <c r="GQ88" s="71"/>
      <c r="GR88" s="71"/>
      <c r="GS88" s="71"/>
      <c r="GT88" s="71"/>
      <c r="GU88" s="201"/>
      <c r="GV88" s="201" t="s">
        <v>237</v>
      </c>
      <c r="GW88" s="201"/>
      <c r="GX88" s="71"/>
      <c r="GY88" s="201"/>
      <c r="GZ88" s="71"/>
      <c r="HA88" s="81"/>
      <c r="HC88" s="81"/>
      <c r="HE88" s="102"/>
    </row>
    <row r="89" spans="1:214" s="4" customFormat="1" ht="22.5" x14ac:dyDescent="0.25">
      <c r="A89" s="127"/>
      <c r="B89" s="118" t="s">
        <v>277</v>
      </c>
      <c r="C89" s="397" t="s">
        <v>278</v>
      </c>
      <c r="D89" s="397"/>
      <c r="E89" s="397"/>
      <c r="F89" s="397"/>
      <c r="G89" s="397"/>
      <c r="H89" s="117" t="s">
        <v>83</v>
      </c>
      <c r="I89" s="154">
        <v>38.9</v>
      </c>
      <c r="J89" s="57"/>
      <c r="K89" s="158">
        <v>2.208742</v>
      </c>
      <c r="L89" s="126">
        <v>92.73</v>
      </c>
      <c r="M89" s="125">
        <v>1.34</v>
      </c>
      <c r="N89" s="124">
        <v>124.26</v>
      </c>
      <c r="O89" s="57"/>
      <c r="P89" s="123">
        <v>274.45999999999998</v>
      </c>
      <c r="Q89" s="120"/>
      <c r="R89" s="120"/>
      <c r="GO89" s="102"/>
      <c r="GP89" s="71"/>
      <c r="GQ89" s="71"/>
      <c r="GR89" s="71"/>
      <c r="GS89" s="71"/>
      <c r="GT89" s="71"/>
      <c r="GU89" s="201"/>
      <c r="GV89" s="201" t="s">
        <v>278</v>
      </c>
      <c r="GW89" s="201"/>
      <c r="GX89" s="71"/>
      <c r="GY89" s="201"/>
      <c r="GZ89" s="71"/>
      <c r="HA89" s="81"/>
      <c r="HC89" s="81"/>
      <c r="HE89" s="102"/>
    </row>
    <row r="90" spans="1:214" s="4" customFormat="1" ht="15" x14ac:dyDescent="0.25">
      <c r="A90" s="127"/>
      <c r="B90" s="118" t="s">
        <v>238</v>
      </c>
      <c r="C90" s="397" t="s">
        <v>239</v>
      </c>
      <c r="D90" s="397"/>
      <c r="E90" s="397"/>
      <c r="F90" s="397"/>
      <c r="G90" s="397"/>
      <c r="H90" s="117" t="s">
        <v>222</v>
      </c>
      <c r="I90" s="116">
        <v>8</v>
      </c>
      <c r="J90" s="57"/>
      <c r="K90" s="149">
        <v>0.45423999999999998</v>
      </c>
      <c r="L90" s="126">
        <v>369.8</v>
      </c>
      <c r="M90" s="125">
        <v>1.1599999999999999</v>
      </c>
      <c r="N90" s="124">
        <v>428.97</v>
      </c>
      <c r="O90" s="57"/>
      <c r="P90" s="123">
        <v>194.86</v>
      </c>
      <c r="Q90" s="120"/>
      <c r="R90" s="120"/>
      <c r="GO90" s="102"/>
      <c r="GP90" s="71"/>
      <c r="GQ90" s="71"/>
      <c r="GR90" s="71"/>
      <c r="GS90" s="71"/>
      <c r="GT90" s="71"/>
      <c r="GU90" s="201"/>
      <c r="GV90" s="201" t="s">
        <v>239</v>
      </c>
      <c r="GW90" s="201"/>
      <c r="GX90" s="71"/>
      <c r="GY90" s="201"/>
      <c r="GZ90" s="71"/>
      <c r="HA90" s="81"/>
      <c r="HC90" s="81"/>
      <c r="HE90" s="102"/>
    </row>
    <row r="91" spans="1:214" s="4" customFormat="1" ht="15" x14ac:dyDescent="0.25">
      <c r="A91" s="148" t="s">
        <v>74</v>
      </c>
      <c r="B91" s="147" t="s">
        <v>464</v>
      </c>
      <c r="C91" s="407" t="s">
        <v>463</v>
      </c>
      <c r="D91" s="407"/>
      <c r="E91" s="407"/>
      <c r="F91" s="407"/>
      <c r="G91" s="407"/>
      <c r="H91" s="146" t="s">
        <v>70</v>
      </c>
      <c r="I91" s="145">
        <v>100</v>
      </c>
      <c r="J91" s="143"/>
      <c r="K91" s="151">
        <v>5.6779999999999999</v>
      </c>
      <c r="L91" s="144"/>
      <c r="M91" s="143"/>
      <c r="N91" s="144"/>
      <c r="O91" s="143"/>
      <c r="P91" s="142"/>
      <c r="GO91" s="102"/>
      <c r="GP91" s="71"/>
      <c r="GQ91" s="71"/>
      <c r="GR91" s="71"/>
      <c r="GS91" s="71"/>
      <c r="GT91" s="71"/>
      <c r="GU91" s="201"/>
      <c r="GV91" s="201"/>
      <c r="GW91" s="201"/>
      <c r="GX91" s="71"/>
      <c r="GY91" s="201"/>
      <c r="GZ91" s="71"/>
      <c r="HA91" s="81"/>
      <c r="HC91" s="81"/>
      <c r="HE91" s="102"/>
      <c r="HF91" s="101" t="s">
        <v>463</v>
      </c>
    </row>
    <row r="92" spans="1:214" s="4" customFormat="1" ht="15" x14ac:dyDescent="0.25">
      <c r="A92" s="88"/>
      <c r="B92" s="87"/>
      <c r="C92" s="402" t="s">
        <v>75</v>
      </c>
      <c r="D92" s="402"/>
      <c r="E92" s="402"/>
      <c r="F92" s="402"/>
      <c r="G92" s="402"/>
      <c r="H92" s="112"/>
      <c r="I92" s="109"/>
      <c r="J92" s="109"/>
      <c r="K92" s="109"/>
      <c r="L92" s="111"/>
      <c r="M92" s="109"/>
      <c r="N92" s="110"/>
      <c r="O92" s="109"/>
      <c r="P92" s="108">
        <v>6983.02</v>
      </c>
      <c r="Q92" s="120"/>
      <c r="R92" s="120"/>
      <c r="GO92" s="102"/>
      <c r="GP92" s="71"/>
      <c r="GQ92" s="71"/>
      <c r="GR92" s="71"/>
      <c r="GS92" s="71"/>
      <c r="GT92" s="71"/>
      <c r="GU92" s="201"/>
      <c r="GV92" s="201"/>
      <c r="GW92" s="201"/>
      <c r="GX92" s="71" t="s">
        <v>75</v>
      </c>
      <c r="GY92" s="201"/>
      <c r="GZ92" s="71"/>
      <c r="HA92" s="81"/>
      <c r="HC92" s="81"/>
      <c r="HE92" s="102"/>
      <c r="HF92" s="101"/>
    </row>
    <row r="93" spans="1:214" s="4" customFormat="1" ht="15" x14ac:dyDescent="0.25">
      <c r="A93" s="119"/>
      <c r="B93" s="118"/>
      <c r="C93" s="397" t="s">
        <v>76</v>
      </c>
      <c r="D93" s="397"/>
      <c r="E93" s="397"/>
      <c r="F93" s="397"/>
      <c r="G93" s="397"/>
      <c r="H93" s="117"/>
      <c r="I93" s="57"/>
      <c r="J93" s="57"/>
      <c r="K93" s="57"/>
      <c r="L93" s="54"/>
      <c r="M93" s="57"/>
      <c r="N93" s="54"/>
      <c r="O93" s="57"/>
      <c r="P93" s="123">
        <v>4501.46</v>
      </c>
      <c r="GO93" s="102"/>
      <c r="GP93" s="71"/>
      <c r="GQ93" s="71"/>
      <c r="GR93" s="71"/>
      <c r="GS93" s="71"/>
      <c r="GT93" s="71"/>
      <c r="GU93" s="201"/>
      <c r="GV93" s="201"/>
      <c r="GW93" s="201"/>
      <c r="GX93" s="71"/>
      <c r="GY93" s="201" t="s">
        <v>76</v>
      </c>
      <c r="GZ93" s="71"/>
      <c r="HA93" s="81"/>
      <c r="HC93" s="81"/>
      <c r="HE93" s="102"/>
      <c r="HF93" s="101"/>
    </row>
    <row r="94" spans="1:214" s="4" customFormat="1" ht="22.5" x14ac:dyDescent="0.25">
      <c r="A94" s="119"/>
      <c r="B94" s="118" t="s">
        <v>212</v>
      </c>
      <c r="C94" s="397" t="s">
        <v>213</v>
      </c>
      <c r="D94" s="397"/>
      <c r="E94" s="397"/>
      <c r="F94" s="397"/>
      <c r="G94" s="397"/>
      <c r="H94" s="117" t="s">
        <v>77</v>
      </c>
      <c r="I94" s="116">
        <v>108</v>
      </c>
      <c r="J94" s="154">
        <v>0.9</v>
      </c>
      <c r="K94" s="154">
        <v>97.2</v>
      </c>
      <c r="L94" s="54"/>
      <c r="M94" s="57"/>
      <c r="N94" s="54"/>
      <c r="O94" s="57"/>
      <c r="P94" s="123">
        <v>4375.42</v>
      </c>
      <c r="GO94" s="102"/>
      <c r="GP94" s="71"/>
      <c r="GQ94" s="71"/>
      <c r="GR94" s="71"/>
      <c r="GS94" s="71"/>
      <c r="GT94" s="71"/>
      <c r="GU94" s="201"/>
      <c r="GV94" s="201"/>
      <c r="GW94" s="201"/>
      <c r="GX94" s="71"/>
      <c r="GY94" s="201" t="s">
        <v>213</v>
      </c>
      <c r="GZ94" s="71"/>
      <c r="HA94" s="81"/>
      <c r="HC94" s="81"/>
      <c r="HE94" s="102"/>
      <c r="HF94" s="101"/>
    </row>
    <row r="95" spans="1:214" s="4" customFormat="1" ht="22.5" x14ac:dyDescent="0.25">
      <c r="A95" s="119"/>
      <c r="B95" s="118" t="s">
        <v>214</v>
      </c>
      <c r="C95" s="397" t="s">
        <v>215</v>
      </c>
      <c r="D95" s="397"/>
      <c r="E95" s="397"/>
      <c r="F95" s="397"/>
      <c r="G95" s="397"/>
      <c r="H95" s="117" t="s">
        <v>77</v>
      </c>
      <c r="I95" s="116">
        <v>55</v>
      </c>
      <c r="J95" s="122">
        <v>0.85</v>
      </c>
      <c r="K95" s="122">
        <v>46.75</v>
      </c>
      <c r="L95" s="54"/>
      <c r="M95" s="57"/>
      <c r="N95" s="54"/>
      <c r="O95" s="57"/>
      <c r="P95" s="123">
        <v>2104.4299999999998</v>
      </c>
      <c r="GO95" s="102"/>
      <c r="GP95" s="71"/>
      <c r="GQ95" s="71"/>
      <c r="GR95" s="71"/>
      <c r="GS95" s="71"/>
      <c r="GT95" s="71"/>
      <c r="GU95" s="201"/>
      <c r="GV95" s="201"/>
      <c r="GW95" s="201"/>
      <c r="GX95" s="71"/>
      <c r="GY95" s="201" t="s">
        <v>215</v>
      </c>
      <c r="GZ95" s="71"/>
      <c r="HA95" s="81"/>
      <c r="HC95" s="81"/>
      <c r="HE95" s="102"/>
      <c r="HF95" s="101"/>
    </row>
    <row r="96" spans="1:214" s="4" customFormat="1" ht="15" x14ac:dyDescent="0.25">
      <c r="A96" s="114"/>
      <c r="B96" s="113"/>
      <c r="C96" s="402" t="s">
        <v>78</v>
      </c>
      <c r="D96" s="402"/>
      <c r="E96" s="402"/>
      <c r="F96" s="402"/>
      <c r="G96" s="402"/>
      <c r="H96" s="112"/>
      <c r="I96" s="109"/>
      <c r="J96" s="109"/>
      <c r="K96" s="109"/>
      <c r="L96" s="111"/>
      <c r="M96" s="109"/>
      <c r="N96" s="110">
        <v>237105.85</v>
      </c>
      <c r="O96" s="109"/>
      <c r="P96" s="108">
        <v>13462.87</v>
      </c>
      <c r="GO96" s="102"/>
      <c r="GP96" s="71"/>
      <c r="GQ96" s="71"/>
      <c r="GR96" s="71"/>
      <c r="GS96" s="71"/>
      <c r="GT96" s="71"/>
      <c r="GU96" s="201"/>
      <c r="GV96" s="201"/>
      <c r="GW96" s="201"/>
      <c r="GX96" s="71"/>
      <c r="GY96" s="201"/>
      <c r="GZ96" s="71" t="s">
        <v>78</v>
      </c>
      <c r="HA96" s="81"/>
      <c r="HC96" s="81"/>
      <c r="HE96" s="102"/>
      <c r="HF96" s="101"/>
    </row>
    <row r="97" spans="1:214" s="4" customFormat="1" ht="22.5" x14ac:dyDescent="0.25">
      <c r="A97" s="134" t="s">
        <v>79</v>
      </c>
      <c r="B97" s="194" t="s">
        <v>462</v>
      </c>
      <c r="C97" s="403" t="s">
        <v>461</v>
      </c>
      <c r="D97" s="403"/>
      <c r="E97" s="403"/>
      <c r="F97" s="403"/>
      <c r="G97" s="403"/>
      <c r="H97" s="112" t="s">
        <v>84</v>
      </c>
      <c r="I97" s="109">
        <v>2</v>
      </c>
      <c r="J97" s="133">
        <v>1</v>
      </c>
      <c r="K97" s="133">
        <v>2</v>
      </c>
      <c r="L97" s="111"/>
      <c r="M97" s="109"/>
      <c r="N97" s="141">
        <v>32640</v>
      </c>
      <c r="O97" s="109"/>
      <c r="P97" s="108">
        <v>65280</v>
      </c>
      <c r="GO97" s="102"/>
      <c r="GP97" s="71" t="s">
        <v>461</v>
      </c>
      <c r="GQ97" s="71" t="s">
        <v>4</v>
      </c>
      <c r="GR97" s="71" t="s">
        <v>4</v>
      </c>
      <c r="GS97" s="71" t="s">
        <v>4</v>
      </c>
      <c r="GT97" s="71" t="s">
        <v>4</v>
      </c>
      <c r="GU97" s="201"/>
      <c r="GV97" s="201"/>
      <c r="GW97" s="201"/>
      <c r="GX97" s="71"/>
      <c r="GY97" s="201"/>
      <c r="GZ97" s="71"/>
      <c r="HA97" s="81"/>
      <c r="HC97" s="81"/>
      <c r="HE97" s="102"/>
      <c r="HF97" s="101"/>
    </row>
    <row r="98" spans="1:214" s="4" customFormat="1" ht="15" x14ac:dyDescent="0.25">
      <c r="A98" s="114"/>
      <c r="B98" s="113"/>
      <c r="C98" s="402" t="s">
        <v>78</v>
      </c>
      <c r="D98" s="402"/>
      <c r="E98" s="402"/>
      <c r="F98" s="402"/>
      <c r="G98" s="402"/>
      <c r="H98" s="112"/>
      <c r="I98" s="109"/>
      <c r="J98" s="109"/>
      <c r="K98" s="109"/>
      <c r="L98" s="111"/>
      <c r="M98" s="109"/>
      <c r="N98" s="111"/>
      <c r="O98" s="109"/>
      <c r="P98" s="108">
        <v>65280</v>
      </c>
      <c r="GO98" s="102"/>
      <c r="GP98" s="71"/>
      <c r="GQ98" s="71"/>
      <c r="GR98" s="71"/>
      <c r="GS98" s="71"/>
      <c r="GT98" s="71"/>
      <c r="GU98" s="201"/>
      <c r="GV98" s="201"/>
      <c r="GW98" s="201"/>
      <c r="GX98" s="71"/>
      <c r="GY98" s="201"/>
      <c r="GZ98" s="71" t="s">
        <v>78</v>
      </c>
      <c r="HA98" s="81"/>
      <c r="HC98" s="81"/>
      <c r="HE98" s="102"/>
      <c r="HF98" s="101"/>
    </row>
    <row r="99" spans="1:214" s="4" customFormat="1" ht="15" x14ac:dyDescent="0.25">
      <c r="A99" s="404" t="s">
        <v>460</v>
      </c>
      <c r="B99" s="405"/>
      <c r="C99" s="405"/>
      <c r="D99" s="405"/>
      <c r="E99" s="405"/>
      <c r="F99" s="405"/>
      <c r="G99" s="405"/>
      <c r="H99" s="405"/>
      <c r="I99" s="405"/>
      <c r="J99" s="405"/>
      <c r="K99" s="405"/>
      <c r="L99" s="405"/>
      <c r="M99" s="405"/>
      <c r="N99" s="405"/>
      <c r="O99" s="405"/>
      <c r="P99" s="406"/>
      <c r="GO99" s="102"/>
      <c r="GP99" s="71"/>
      <c r="GQ99" s="71"/>
      <c r="GR99" s="71"/>
      <c r="GS99" s="71"/>
      <c r="GT99" s="71"/>
      <c r="GU99" s="201"/>
      <c r="GV99" s="201"/>
      <c r="GW99" s="201"/>
      <c r="GX99" s="71"/>
      <c r="GY99" s="201"/>
      <c r="GZ99" s="71"/>
      <c r="HA99" s="81"/>
      <c r="HC99" s="81"/>
      <c r="HE99" s="102" t="s">
        <v>460</v>
      </c>
      <c r="HF99" s="101"/>
    </row>
    <row r="100" spans="1:214" s="4" customFormat="1" ht="22.5" x14ac:dyDescent="0.25">
      <c r="A100" s="134" t="s">
        <v>62</v>
      </c>
      <c r="B100" s="194" t="s">
        <v>260</v>
      </c>
      <c r="C100" s="403" t="s">
        <v>261</v>
      </c>
      <c r="D100" s="403"/>
      <c r="E100" s="403"/>
      <c r="F100" s="403"/>
      <c r="G100" s="403"/>
      <c r="H100" s="112" t="s">
        <v>206</v>
      </c>
      <c r="I100" s="109">
        <v>3.7999999999999999E-2</v>
      </c>
      <c r="J100" s="133">
        <v>1</v>
      </c>
      <c r="K100" s="150">
        <v>3.7999999999999999E-2</v>
      </c>
      <c r="L100" s="111"/>
      <c r="M100" s="109"/>
      <c r="N100" s="131"/>
      <c r="O100" s="109"/>
      <c r="P100" s="130"/>
      <c r="GO100" s="102"/>
      <c r="GP100" s="71" t="s">
        <v>261</v>
      </c>
      <c r="GQ100" s="71" t="s">
        <v>4</v>
      </c>
      <c r="GR100" s="71" t="s">
        <v>4</v>
      </c>
      <c r="GS100" s="71" t="s">
        <v>4</v>
      </c>
      <c r="GT100" s="71" t="s">
        <v>4</v>
      </c>
      <c r="GU100" s="201"/>
      <c r="GV100" s="201"/>
      <c r="GW100" s="201"/>
      <c r="GX100" s="71"/>
      <c r="GY100" s="201"/>
      <c r="GZ100" s="71"/>
      <c r="HA100" s="81"/>
      <c r="HC100" s="81"/>
      <c r="HE100" s="102"/>
      <c r="HF100" s="101"/>
    </row>
    <row r="101" spans="1:214" s="4" customFormat="1" ht="15" x14ac:dyDescent="0.25">
      <c r="A101" s="128"/>
      <c r="B101" s="118" t="s">
        <v>51</v>
      </c>
      <c r="C101" s="397" t="s">
        <v>52</v>
      </c>
      <c r="D101" s="397"/>
      <c r="E101" s="397"/>
      <c r="F101" s="397"/>
      <c r="G101" s="397"/>
      <c r="H101" s="117" t="s">
        <v>53</v>
      </c>
      <c r="I101" s="57"/>
      <c r="J101" s="57"/>
      <c r="K101" s="149">
        <v>0.74517999999999995</v>
      </c>
      <c r="L101" s="54"/>
      <c r="M101" s="57"/>
      <c r="N101" s="54"/>
      <c r="O101" s="57"/>
      <c r="P101" s="115">
        <v>385.61</v>
      </c>
      <c r="GO101" s="102"/>
      <c r="GP101" s="71"/>
      <c r="GQ101" s="71"/>
      <c r="GR101" s="71"/>
      <c r="GS101" s="71"/>
      <c r="GT101" s="71"/>
      <c r="GU101" s="201" t="s">
        <v>52</v>
      </c>
      <c r="GV101" s="201"/>
      <c r="GW101" s="201"/>
      <c r="GX101" s="71"/>
      <c r="GY101" s="201"/>
      <c r="GZ101" s="71"/>
      <c r="HA101" s="81"/>
      <c r="HC101" s="81"/>
      <c r="HE101" s="102"/>
      <c r="HF101" s="101"/>
    </row>
    <row r="102" spans="1:214" s="4" customFormat="1" ht="15" x14ac:dyDescent="0.25">
      <c r="A102" s="127"/>
      <c r="B102" s="118" t="s">
        <v>92</v>
      </c>
      <c r="C102" s="397" t="s">
        <v>93</v>
      </c>
      <c r="D102" s="397"/>
      <c r="E102" s="397"/>
      <c r="F102" s="397"/>
      <c r="G102" s="397"/>
      <c r="H102" s="117" t="s">
        <v>53</v>
      </c>
      <c r="I102" s="122">
        <v>19.61</v>
      </c>
      <c r="J102" s="57"/>
      <c r="K102" s="149">
        <v>0.74517999999999995</v>
      </c>
      <c r="L102" s="45"/>
      <c r="M102" s="129"/>
      <c r="N102" s="124">
        <v>517.47</v>
      </c>
      <c r="O102" s="57"/>
      <c r="P102" s="123">
        <v>385.61</v>
      </c>
      <c r="Q102" s="120"/>
      <c r="R102" s="120"/>
      <c r="GO102" s="102"/>
      <c r="GP102" s="71"/>
      <c r="GQ102" s="71"/>
      <c r="GR102" s="71"/>
      <c r="GS102" s="71"/>
      <c r="GT102" s="71"/>
      <c r="GU102" s="201"/>
      <c r="GV102" s="201" t="s">
        <v>93</v>
      </c>
      <c r="GW102" s="201"/>
      <c r="GX102" s="71"/>
      <c r="GY102" s="201"/>
      <c r="GZ102" s="71"/>
      <c r="HA102" s="81"/>
      <c r="HC102" s="81"/>
      <c r="HE102" s="102"/>
      <c r="HF102" s="101"/>
    </row>
    <row r="103" spans="1:214" s="4" customFormat="1" ht="15" x14ac:dyDescent="0.25">
      <c r="A103" s="128"/>
      <c r="B103" s="118" t="s">
        <v>54</v>
      </c>
      <c r="C103" s="397" t="s">
        <v>55</v>
      </c>
      <c r="D103" s="397"/>
      <c r="E103" s="397"/>
      <c r="F103" s="397"/>
      <c r="G103" s="397"/>
      <c r="H103" s="117"/>
      <c r="I103" s="57"/>
      <c r="J103" s="57"/>
      <c r="K103" s="57"/>
      <c r="L103" s="54"/>
      <c r="M103" s="57"/>
      <c r="N103" s="54"/>
      <c r="O103" s="57"/>
      <c r="P103" s="115">
        <v>7.31</v>
      </c>
      <c r="GO103" s="102"/>
      <c r="GP103" s="71"/>
      <c r="GQ103" s="71"/>
      <c r="GR103" s="71"/>
      <c r="GS103" s="71"/>
      <c r="GT103" s="71"/>
      <c r="GU103" s="201" t="s">
        <v>55</v>
      </c>
      <c r="GV103" s="201"/>
      <c r="GW103" s="201"/>
      <c r="GX103" s="71"/>
      <c r="GY103" s="201"/>
      <c r="GZ103" s="71"/>
      <c r="HA103" s="81"/>
      <c r="HC103" s="81"/>
      <c r="HE103" s="102"/>
      <c r="HF103" s="101"/>
    </row>
    <row r="104" spans="1:214" s="4" customFormat="1" ht="15" x14ac:dyDescent="0.25">
      <c r="A104" s="128"/>
      <c r="B104" s="118"/>
      <c r="C104" s="397" t="s">
        <v>56</v>
      </c>
      <c r="D104" s="397"/>
      <c r="E104" s="397"/>
      <c r="F104" s="397"/>
      <c r="G104" s="397"/>
      <c r="H104" s="117" t="s">
        <v>53</v>
      </c>
      <c r="I104" s="57"/>
      <c r="J104" s="57"/>
      <c r="K104" s="159">
        <v>1.3299999999999999E-2</v>
      </c>
      <c r="L104" s="54"/>
      <c r="M104" s="57"/>
      <c r="N104" s="54"/>
      <c r="O104" s="57"/>
      <c r="P104" s="115">
        <v>7.58</v>
      </c>
      <c r="GO104" s="102"/>
      <c r="GP104" s="71"/>
      <c r="GQ104" s="71"/>
      <c r="GR104" s="71"/>
      <c r="GS104" s="71"/>
      <c r="GT104" s="71"/>
      <c r="GU104" s="201" t="s">
        <v>56</v>
      </c>
      <c r="GV104" s="201"/>
      <c r="GW104" s="201"/>
      <c r="GX104" s="71"/>
      <c r="GY104" s="201"/>
      <c r="GZ104" s="71"/>
      <c r="HA104" s="81"/>
      <c r="HC104" s="81"/>
      <c r="HE104" s="102"/>
      <c r="HF104" s="101"/>
    </row>
    <row r="105" spans="1:214" s="4" customFormat="1" ht="22.5" x14ac:dyDescent="0.25">
      <c r="A105" s="127"/>
      <c r="B105" s="118" t="s">
        <v>199</v>
      </c>
      <c r="C105" s="397" t="s">
        <v>200</v>
      </c>
      <c r="D105" s="397"/>
      <c r="E105" s="397"/>
      <c r="F105" s="397"/>
      <c r="G105" s="397"/>
      <c r="H105" s="117" t="s">
        <v>57</v>
      </c>
      <c r="I105" s="122">
        <v>7.0000000000000007E-2</v>
      </c>
      <c r="J105" s="57"/>
      <c r="K105" s="149">
        <v>2.66E-3</v>
      </c>
      <c r="L105" s="126">
        <v>37.32</v>
      </c>
      <c r="M105" s="125">
        <v>2.02</v>
      </c>
      <c r="N105" s="124">
        <v>75.39</v>
      </c>
      <c r="O105" s="57"/>
      <c r="P105" s="123">
        <v>0.2</v>
      </c>
      <c r="Q105" s="120"/>
      <c r="R105" s="120"/>
      <c r="GO105" s="102"/>
      <c r="GP105" s="71"/>
      <c r="GQ105" s="71"/>
      <c r="GR105" s="71"/>
      <c r="GS105" s="71"/>
      <c r="GT105" s="71"/>
      <c r="GU105" s="201"/>
      <c r="GV105" s="201" t="s">
        <v>200</v>
      </c>
      <c r="GW105" s="201"/>
      <c r="GX105" s="71"/>
      <c r="GY105" s="201"/>
      <c r="GZ105" s="71"/>
      <c r="HA105" s="81"/>
      <c r="HC105" s="81"/>
      <c r="HE105" s="102"/>
      <c r="HF105" s="101"/>
    </row>
    <row r="106" spans="1:214" s="4" customFormat="1" ht="15" x14ac:dyDescent="0.25">
      <c r="A106" s="119"/>
      <c r="B106" s="118" t="s">
        <v>201</v>
      </c>
      <c r="C106" s="397" t="s">
        <v>202</v>
      </c>
      <c r="D106" s="397"/>
      <c r="E106" s="397"/>
      <c r="F106" s="397"/>
      <c r="G106" s="397"/>
      <c r="H106" s="117" t="s">
        <v>53</v>
      </c>
      <c r="I106" s="122">
        <v>7.0000000000000007E-2</v>
      </c>
      <c r="J106" s="57"/>
      <c r="K106" s="149">
        <v>2.66E-3</v>
      </c>
      <c r="L106" s="54"/>
      <c r="M106" s="57"/>
      <c r="N106" s="121">
        <v>517.47</v>
      </c>
      <c r="O106" s="57"/>
      <c r="P106" s="115">
        <v>1.38</v>
      </c>
      <c r="GO106" s="102"/>
      <c r="GP106" s="71"/>
      <c r="GQ106" s="71"/>
      <c r="GR106" s="71"/>
      <c r="GS106" s="71"/>
      <c r="GT106" s="71"/>
      <c r="GU106" s="201"/>
      <c r="GV106" s="201"/>
      <c r="GW106" s="201" t="s">
        <v>202</v>
      </c>
      <c r="GX106" s="71"/>
      <c r="GY106" s="201"/>
      <c r="GZ106" s="71"/>
      <c r="HA106" s="81"/>
      <c r="HC106" s="81"/>
      <c r="HE106" s="102"/>
      <c r="HF106" s="101"/>
    </row>
    <row r="107" spans="1:214" s="4" customFormat="1" ht="15" x14ac:dyDescent="0.25">
      <c r="A107" s="127"/>
      <c r="B107" s="118" t="s">
        <v>58</v>
      </c>
      <c r="C107" s="397" t="s">
        <v>59</v>
      </c>
      <c r="D107" s="397"/>
      <c r="E107" s="397"/>
      <c r="F107" s="397"/>
      <c r="G107" s="397"/>
      <c r="H107" s="117" t="s">
        <v>57</v>
      </c>
      <c r="I107" s="122">
        <v>0.28000000000000003</v>
      </c>
      <c r="J107" s="57"/>
      <c r="K107" s="149">
        <v>1.064E-2</v>
      </c>
      <c r="L107" s="45"/>
      <c r="M107" s="129"/>
      <c r="N107" s="124">
        <v>667.77</v>
      </c>
      <c r="O107" s="57"/>
      <c r="P107" s="123">
        <v>7.11</v>
      </c>
      <c r="Q107" s="120"/>
      <c r="R107" s="120"/>
      <c r="GO107" s="102"/>
      <c r="GP107" s="71"/>
      <c r="GQ107" s="71"/>
      <c r="GR107" s="71"/>
      <c r="GS107" s="71"/>
      <c r="GT107" s="71"/>
      <c r="GU107" s="201"/>
      <c r="GV107" s="201" t="s">
        <v>59</v>
      </c>
      <c r="GW107" s="201"/>
      <c r="GX107" s="71"/>
      <c r="GY107" s="201"/>
      <c r="GZ107" s="71"/>
      <c r="HA107" s="81"/>
      <c r="HC107" s="81"/>
      <c r="HE107" s="102"/>
      <c r="HF107" s="101"/>
    </row>
    <row r="108" spans="1:214" s="4" customFormat="1" ht="15" x14ac:dyDescent="0.25">
      <c r="A108" s="119"/>
      <c r="B108" s="118" t="s">
        <v>60</v>
      </c>
      <c r="C108" s="397" t="s">
        <v>61</v>
      </c>
      <c r="D108" s="397"/>
      <c r="E108" s="397"/>
      <c r="F108" s="397"/>
      <c r="G108" s="397"/>
      <c r="H108" s="117" t="s">
        <v>53</v>
      </c>
      <c r="I108" s="122">
        <v>0.28000000000000003</v>
      </c>
      <c r="J108" s="57"/>
      <c r="K108" s="149">
        <v>1.064E-2</v>
      </c>
      <c r="L108" s="54"/>
      <c r="M108" s="57"/>
      <c r="N108" s="121">
        <v>582.70000000000005</v>
      </c>
      <c r="O108" s="57"/>
      <c r="P108" s="115">
        <v>6.2</v>
      </c>
      <c r="GO108" s="102"/>
      <c r="GP108" s="71"/>
      <c r="GQ108" s="71"/>
      <c r="GR108" s="71"/>
      <c r="GS108" s="71"/>
      <c r="GT108" s="71"/>
      <c r="GU108" s="201"/>
      <c r="GV108" s="201"/>
      <c r="GW108" s="201" t="s">
        <v>61</v>
      </c>
      <c r="GX108" s="71"/>
      <c r="GY108" s="201"/>
      <c r="GZ108" s="71"/>
      <c r="HA108" s="81"/>
      <c r="HC108" s="81"/>
      <c r="HE108" s="102"/>
      <c r="HF108" s="101"/>
    </row>
    <row r="109" spans="1:214" s="4" customFormat="1" ht="15" x14ac:dyDescent="0.25">
      <c r="A109" s="128"/>
      <c r="B109" s="118" t="s">
        <v>62</v>
      </c>
      <c r="C109" s="397" t="s">
        <v>63</v>
      </c>
      <c r="D109" s="397"/>
      <c r="E109" s="397"/>
      <c r="F109" s="397"/>
      <c r="G109" s="397"/>
      <c r="H109" s="117"/>
      <c r="I109" s="57"/>
      <c r="J109" s="57"/>
      <c r="K109" s="57"/>
      <c r="L109" s="54"/>
      <c r="M109" s="57"/>
      <c r="N109" s="54"/>
      <c r="O109" s="57"/>
      <c r="P109" s="115">
        <v>851.34</v>
      </c>
      <c r="GO109" s="102"/>
      <c r="GP109" s="71"/>
      <c r="GQ109" s="71"/>
      <c r="GR109" s="71"/>
      <c r="GS109" s="71"/>
      <c r="GT109" s="71"/>
      <c r="GU109" s="201" t="s">
        <v>63</v>
      </c>
      <c r="GV109" s="201"/>
      <c r="GW109" s="201"/>
      <c r="GX109" s="71"/>
      <c r="GY109" s="201"/>
      <c r="GZ109" s="71"/>
      <c r="HA109" s="81"/>
      <c r="HC109" s="81"/>
      <c r="HE109" s="102"/>
      <c r="HF109" s="101"/>
    </row>
    <row r="110" spans="1:214" s="4" customFormat="1" ht="22.5" x14ac:dyDescent="0.25">
      <c r="A110" s="127"/>
      <c r="B110" s="118" t="s">
        <v>236</v>
      </c>
      <c r="C110" s="397" t="s">
        <v>237</v>
      </c>
      <c r="D110" s="397"/>
      <c r="E110" s="397"/>
      <c r="F110" s="397"/>
      <c r="G110" s="397"/>
      <c r="H110" s="117" t="s">
        <v>84</v>
      </c>
      <c r="I110" s="122">
        <v>68.03</v>
      </c>
      <c r="J110" s="57"/>
      <c r="K110" s="149">
        <v>2.58514</v>
      </c>
      <c r="L110" s="126">
        <v>241.35</v>
      </c>
      <c r="M110" s="125">
        <v>1.26</v>
      </c>
      <c r="N110" s="124">
        <v>304.10000000000002</v>
      </c>
      <c r="O110" s="57"/>
      <c r="P110" s="123">
        <v>786.14</v>
      </c>
      <c r="Q110" s="120"/>
      <c r="R110" s="120"/>
      <c r="GO110" s="102"/>
      <c r="GP110" s="71"/>
      <c r="GQ110" s="71"/>
      <c r="GR110" s="71"/>
      <c r="GS110" s="71"/>
      <c r="GT110" s="71"/>
      <c r="GU110" s="201"/>
      <c r="GV110" s="201" t="s">
        <v>237</v>
      </c>
      <c r="GW110" s="201"/>
      <c r="GX110" s="71"/>
      <c r="GY110" s="201"/>
      <c r="GZ110" s="71"/>
      <c r="HA110" s="81"/>
      <c r="HC110" s="81"/>
      <c r="HE110" s="102"/>
      <c r="HF110" s="101"/>
    </row>
    <row r="111" spans="1:214" s="4" customFormat="1" ht="15" x14ac:dyDescent="0.25">
      <c r="A111" s="127"/>
      <c r="B111" s="118" t="s">
        <v>238</v>
      </c>
      <c r="C111" s="397" t="s">
        <v>239</v>
      </c>
      <c r="D111" s="397"/>
      <c r="E111" s="397"/>
      <c r="F111" s="397"/>
      <c r="G111" s="397"/>
      <c r="H111" s="117" t="s">
        <v>222</v>
      </c>
      <c r="I111" s="116">
        <v>4</v>
      </c>
      <c r="J111" s="57"/>
      <c r="K111" s="153">
        <v>0.152</v>
      </c>
      <c r="L111" s="126">
        <v>369.8</v>
      </c>
      <c r="M111" s="125">
        <v>1.1599999999999999</v>
      </c>
      <c r="N111" s="124">
        <v>428.97</v>
      </c>
      <c r="O111" s="57"/>
      <c r="P111" s="123">
        <v>65.2</v>
      </c>
      <c r="Q111" s="120"/>
      <c r="R111" s="120"/>
      <c r="GO111" s="102"/>
      <c r="GP111" s="71"/>
      <c r="GQ111" s="71"/>
      <c r="GR111" s="71"/>
      <c r="GS111" s="71"/>
      <c r="GT111" s="71"/>
      <c r="GU111" s="201"/>
      <c r="GV111" s="201" t="s">
        <v>239</v>
      </c>
      <c r="GW111" s="201"/>
      <c r="GX111" s="71"/>
      <c r="GY111" s="201"/>
      <c r="GZ111" s="71"/>
      <c r="HA111" s="81"/>
      <c r="HC111" s="81"/>
      <c r="HE111" s="102"/>
      <c r="HF111" s="101"/>
    </row>
    <row r="112" spans="1:214" s="4" customFormat="1" ht="15" x14ac:dyDescent="0.25">
      <c r="A112" s="148" t="s">
        <v>98</v>
      </c>
      <c r="B112" s="147" t="s">
        <v>262</v>
      </c>
      <c r="C112" s="407" t="s">
        <v>263</v>
      </c>
      <c r="D112" s="407"/>
      <c r="E112" s="407"/>
      <c r="F112" s="407"/>
      <c r="G112" s="407"/>
      <c r="H112" s="146" t="s">
        <v>101</v>
      </c>
      <c r="I112" s="145">
        <v>0</v>
      </c>
      <c r="J112" s="143"/>
      <c r="K112" s="145">
        <v>0</v>
      </c>
      <c r="L112" s="144"/>
      <c r="M112" s="143"/>
      <c r="N112" s="144"/>
      <c r="O112" s="143"/>
      <c r="P112" s="142"/>
      <c r="GO112" s="102"/>
      <c r="GP112" s="71"/>
      <c r="GQ112" s="71"/>
      <c r="GR112" s="71"/>
      <c r="GS112" s="71"/>
      <c r="GT112" s="71"/>
      <c r="GU112" s="201"/>
      <c r="GV112" s="201"/>
      <c r="GW112" s="201"/>
      <c r="GX112" s="71"/>
      <c r="GY112" s="201"/>
      <c r="GZ112" s="71"/>
      <c r="HA112" s="81"/>
      <c r="HC112" s="81"/>
      <c r="HE112" s="102"/>
      <c r="HF112" s="101" t="s">
        <v>263</v>
      </c>
    </row>
    <row r="113" spans="1:214" s="4" customFormat="1" ht="22.5" x14ac:dyDescent="0.25">
      <c r="A113" s="148" t="s">
        <v>98</v>
      </c>
      <c r="B113" s="147" t="s">
        <v>264</v>
      </c>
      <c r="C113" s="407" t="s">
        <v>265</v>
      </c>
      <c r="D113" s="407"/>
      <c r="E113" s="407"/>
      <c r="F113" s="407"/>
      <c r="G113" s="407"/>
      <c r="H113" s="146" t="s">
        <v>83</v>
      </c>
      <c r="I113" s="145">
        <v>0</v>
      </c>
      <c r="J113" s="143"/>
      <c r="K113" s="145">
        <v>0</v>
      </c>
      <c r="L113" s="144"/>
      <c r="M113" s="143"/>
      <c r="N113" s="144"/>
      <c r="O113" s="143"/>
      <c r="P113" s="142"/>
      <c r="GO113" s="102"/>
      <c r="GP113" s="71"/>
      <c r="GQ113" s="71"/>
      <c r="GR113" s="71"/>
      <c r="GS113" s="71"/>
      <c r="GT113" s="71"/>
      <c r="GU113" s="201"/>
      <c r="GV113" s="201"/>
      <c r="GW113" s="201"/>
      <c r="GX113" s="71"/>
      <c r="GY113" s="201"/>
      <c r="GZ113" s="71"/>
      <c r="HA113" s="81"/>
      <c r="HC113" s="81"/>
      <c r="HE113" s="102"/>
      <c r="HF113" s="101" t="s">
        <v>265</v>
      </c>
    </row>
    <row r="114" spans="1:214" s="4" customFormat="1" ht="15" x14ac:dyDescent="0.25">
      <c r="A114" s="88"/>
      <c r="B114" s="87"/>
      <c r="C114" s="402" t="s">
        <v>75</v>
      </c>
      <c r="D114" s="402"/>
      <c r="E114" s="402"/>
      <c r="F114" s="402"/>
      <c r="G114" s="402"/>
      <c r="H114" s="112"/>
      <c r="I114" s="109"/>
      <c r="J114" s="109"/>
      <c r="K114" s="109"/>
      <c r="L114" s="111"/>
      <c r="M114" s="109"/>
      <c r="N114" s="110"/>
      <c r="O114" s="109"/>
      <c r="P114" s="108">
        <v>1251.8399999999999</v>
      </c>
      <c r="Q114" s="120"/>
      <c r="R114" s="120"/>
      <c r="GO114" s="102"/>
      <c r="GP114" s="71"/>
      <c r="GQ114" s="71"/>
      <c r="GR114" s="71"/>
      <c r="GS114" s="71"/>
      <c r="GT114" s="71"/>
      <c r="GU114" s="201"/>
      <c r="GV114" s="201"/>
      <c r="GW114" s="201"/>
      <c r="GX114" s="71" t="s">
        <v>75</v>
      </c>
      <c r="GY114" s="201"/>
      <c r="GZ114" s="71"/>
      <c r="HA114" s="81"/>
      <c r="HC114" s="81"/>
      <c r="HE114" s="102"/>
      <c r="HF114" s="101"/>
    </row>
    <row r="115" spans="1:214" s="4" customFormat="1" ht="15" x14ac:dyDescent="0.25">
      <c r="A115" s="119"/>
      <c r="B115" s="118"/>
      <c r="C115" s="397" t="s">
        <v>76</v>
      </c>
      <c r="D115" s="397"/>
      <c r="E115" s="397"/>
      <c r="F115" s="397"/>
      <c r="G115" s="397"/>
      <c r="H115" s="117"/>
      <c r="I115" s="57"/>
      <c r="J115" s="57"/>
      <c r="K115" s="57"/>
      <c r="L115" s="54"/>
      <c r="M115" s="57"/>
      <c r="N115" s="54"/>
      <c r="O115" s="57"/>
      <c r="P115" s="115">
        <v>393.19</v>
      </c>
      <c r="GO115" s="102"/>
      <c r="GP115" s="71"/>
      <c r="GQ115" s="71"/>
      <c r="GR115" s="71"/>
      <c r="GS115" s="71"/>
      <c r="GT115" s="71"/>
      <c r="GU115" s="201"/>
      <c r="GV115" s="201"/>
      <c r="GW115" s="201"/>
      <c r="GX115" s="71"/>
      <c r="GY115" s="201" t="s">
        <v>76</v>
      </c>
      <c r="GZ115" s="71"/>
      <c r="HA115" s="81"/>
      <c r="HC115" s="81"/>
      <c r="HE115" s="102"/>
      <c r="HF115" s="101"/>
    </row>
    <row r="116" spans="1:214" s="4" customFormat="1" ht="22.5" x14ac:dyDescent="0.25">
      <c r="A116" s="119"/>
      <c r="B116" s="118" t="s">
        <v>212</v>
      </c>
      <c r="C116" s="397" t="s">
        <v>213</v>
      </c>
      <c r="D116" s="397"/>
      <c r="E116" s="397"/>
      <c r="F116" s="397"/>
      <c r="G116" s="397"/>
      <c r="H116" s="117" t="s">
        <v>77</v>
      </c>
      <c r="I116" s="116">
        <v>108</v>
      </c>
      <c r="J116" s="154">
        <v>0.9</v>
      </c>
      <c r="K116" s="154">
        <v>97.2</v>
      </c>
      <c r="L116" s="54"/>
      <c r="M116" s="57"/>
      <c r="N116" s="54"/>
      <c r="O116" s="57"/>
      <c r="P116" s="115">
        <v>382.18</v>
      </c>
      <c r="GO116" s="102"/>
      <c r="GP116" s="71"/>
      <c r="GQ116" s="71"/>
      <c r="GR116" s="71"/>
      <c r="GS116" s="71"/>
      <c r="GT116" s="71"/>
      <c r="GU116" s="201"/>
      <c r="GV116" s="201"/>
      <c r="GW116" s="201"/>
      <c r="GX116" s="71"/>
      <c r="GY116" s="201" t="s">
        <v>213</v>
      </c>
      <c r="GZ116" s="71"/>
      <c r="HA116" s="81"/>
      <c r="HC116" s="81"/>
      <c r="HE116" s="102"/>
      <c r="HF116" s="101"/>
    </row>
    <row r="117" spans="1:214" s="4" customFormat="1" ht="22.5" x14ac:dyDescent="0.25">
      <c r="A117" s="119"/>
      <c r="B117" s="118" t="s">
        <v>214</v>
      </c>
      <c r="C117" s="397" t="s">
        <v>215</v>
      </c>
      <c r="D117" s="397"/>
      <c r="E117" s="397"/>
      <c r="F117" s="397"/>
      <c r="G117" s="397"/>
      <c r="H117" s="117" t="s">
        <v>77</v>
      </c>
      <c r="I117" s="116">
        <v>55</v>
      </c>
      <c r="J117" s="122">
        <v>0.85</v>
      </c>
      <c r="K117" s="122">
        <v>46.75</v>
      </c>
      <c r="L117" s="54"/>
      <c r="M117" s="57"/>
      <c r="N117" s="54"/>
      <c r="O117" s="57"/>
      <c r="P117" s="115">
        <v>183.82</v>
      </c>
      <c r="GO117" s="102"/>
      <c r="GP117" s="71"/>
      <c r="GQ117" s="71"/>
      <c r="GR117" s="71"/>
      <c r="GS117" s="71"/>
      <c r="GT117" s="71"/>
      <c r="GU117" s="201"/>
      <c r="GV117" s="201"/>
      <c r="GW117" s="201"/>
      <c r="GX117" s="71"/>
      <c r="GY117" s="201" t="s">
        <v>215</v>
      </c>
      <c r="GZ117" s="71"/>
      <c r="HA117" s="81"/>
      <c r="HC117" s="81"/>
      <c r="HE117" s="102"/>
      <c r="HF117" s="101"/>
    </row>
    <row r="118" spans="1:214" s="4" customFormat="1" ht="15" x14ac:dyDescent="0.25">
      <c r="A118" s="114"/>
      <c r="B118" s="113"/>
      <c r="C118" s="402" t="s">
        <v>78</v>
      </c>
      <c r="D118" s="402"/>
      <c r="E118" s="402"/>
      <c r="F118" s="402"/>
      <c r="G118" s="402"/>
      <c r="H118" s="112"/>
      <c r="I118" s="109"/>
      <c r="J118" s="109"/>
      <c r="K118" s="109"/>
      <c r="L118" s="111"/>
      <c r="M118" s="109"/>
      <c r="N118" s="110">
        <v>47837.89</v>
      </c>
      <c r="O118" s="109"/>
      <c r="P118" s="108">
        <v>1817.84</v>
      </c>
      <c r="GO118" s="102"/>
      <c r="GP118" s="71"/>
      <c r="GQ118" s="71"/>
      <c r="GR118" s="71"/>
      <c r="GS118" s="71"/>
      <c r="GT118" s="71"/>
      <c r="GU118" s="201"/>
      <c r="GV118" s="201"/>
      <c r="GW118" s="201"/>
      <c r="GX118" s="71"/>
      <c r="GY118" s="201"/>
      <c r="GZ118" s="71" t="s">
        <v>78</v>
      </c>
      <c r="HA118" s="81"/>
      <c r="HC118" s="81"/>
      <c r="HE118" s="102"/>
      <c r="HF118" s="101"/>
    </row>
    <row r="119" spans="1:214" s="4" customFormat="1" ht="15" x14ac:dyDescent="0.25">
      <c r="A119" s="134" t="s">
        <v>80</v>
      </c>
      <c r="B119" s="194" t="s">
        <v>459</v>
      </c>
      <c r="C119" s="403" t="s">
        <v>458</v>
      </c>
      <c r="D119" s="403"/>
      <c r="E119" s="403"/>
      <c r="F119" s="403"/>
      <c r="G119" s="403"/>
      <c r="H119" s="112" t="s">
        <v>101</v>
      </c>
      <c r="I119" s="109">
        <v>3.8</v>
      </c>
      <c r="J119" s="133">
        <v>1</v>
      </c>
      <c r="K119" s="161">
        <v>3.8</v>
      </c>
      <c r="L119" s="138">
        <v>325.23</v>
      </c>
      <c r="M119" s="132">
        <v>1.74</v>
      </c>
      <c r="N119" s="137">
        <v>565.9</v>
      </c>
      <c r="O119" s="109"/>
      <c r="P119" s="108">
        <v>2150.42</v>
      </c>
      <c r="GO119" s="102"/>
      <c r="GP119" s="71" t="s">
        <v>458</v>
      </c>
      <c r="GQ119" s="71" t="s">
        <v>4</v>
      </c>
      <c r="GR119" s="71" t="s">
        <v>4</v>
      </c>
      <c r="GS119" s="71" t="s">
        <v>4</v>
      </c>
      <c r="GT119" s="71" t="s">
        <v>4</v>
      </c>
      <c r="GU119" s="201"/>
      <c r="GV119" s="201"/>
      <c r="GW119" s="201"/>
      <c r="GX119" s="71"/>
      <c r="GY119" s="201"/>
      <c r="GZ119" s="71"/>
      <c r="HA119" s="81"/>
      <c r="HC119" s="81"/>
      <c r="HE119" s="102"/>
      <c r="HF119" s="101"/>
    </row>
    <row r="120" spans="1:214" s="4" customFormat="1" ht="15" x14ac:dyDescent="0.25">
      <c r="A120" s="114"/>
      <c r="B120" s="113"/>
      <c r="C120" s="402" t="s">
        <v>78</v>
      </c>
      <c r="D120" s="402"/>
      <c r="E120" s="402"/>
      <c r="F120" s="402"/>
      <c r="G120" s="402"/>
      <c r="H120" s="112"/>
      <c r="I120" s="109"/>
      <c r="J120" s="109"/>
      <c r="K120" s="109"/>
      <c r="L120" s="111"/>
      <c r="M120" s="109"/>
      <c r="N120" s="111"/>
      <c r="O120" s="109"/>
      <c r="P120" s="108">
        <v>2150.42</v>
      </c>
      <c r="GO120" s="102"/>
      <c r="GP120" s="71"/>
      <c r="GQ120" s="71"/>
      <c r="GR120" s="71"/>
      <c r="GS120" s="71"/>
      <c r="GT120" s="71"/>
      <c r="GU120" s="201"/>
      <c r="GV120" s="201"/>
      <c r="GW120" s="201"/>
      <c r="GX120" s="71"/>
      <c r="GY120" s="201"/>
      <c r="GZ120" s="71" t="s">
        <v>78</v>
      </c>
      <c r="HA120" s="81"/>
      <c r="HC120" s="81"/>
      <c r="HE120" s="102"/>
      <c r="HF120" s="101"/>
    </row>
    <row r="121" spans="1:214" s="4" customFormat="1" ht="22.5" x14ac:dyDescent="0.25">
      <c r="A121" s="134" t="s">
        <v>82</v>
      </c>
      <c r="B121" s="194" t="s">
        <v>266</v>
      </c>
      <c r="C121" s="403" t="s">
        <v>265</v>
      </c>
      <c r="D121" s="403"/>
      <c r="E121" s="403"/>
      <c r="F121" s="403"/>
      <c r="G121" s="403"/>
      <c r="H121" s="112" t="s">
        <v>83</v>
      </c>
      <c r="I121" s="109">
        <v>0.2</v>
      </c>
      <c r="J121" s="133">
        <v>1</v>
      </c>
      <c r="K121" s="161">
        <v>0.2</v>
      </c>
      <c r="L121" s="138">
        <v>326.12</v>
      </c>
      <c r="M121" s="132">
        <v>1.1599999999999999</v>
      </c>
      <c r="N121" s="137">
        <v>378.3</v>
      </c>
      <c r="O121" s="109"/>
      <c r="P121" s="136">
        <v>75.66</v>
      </c>
      <c r="GO121" s="102"/>
      <c r="GP121" s="71" t="s">
        <v>265</v>
      </c>
      <c r="GQ121" s="71" t="s">
        <v>4</v>
      </c>
      <c r="GR121" s="71" t="s">
        <v>4</v>
      </c>
      <c r="GS121" s="71" t="s">
        <v>4</v>
      </c>
      <c r="GT121" s="71" t="s">
        <v>4</v>
      </c>
      <c r="GU121" s="201"/>
      <c r="GV121" s="201"/>
      <c r="GW121" s="201"/>
      <c r="GX121" s="71"/>
      <c r="GY121" s="201"/>
      <c r="GZ121" s="71"/>
      <c r="HA121" s="81"/>
      <c r="HC121" s="81"/>
      <c r="HE121" s="102"/>
      <c r="HF121" s="101"/>
    </row>
    <row r="122" spans="1:214" s="4" customFormat="1" ht="15" x14ac:dyDescent="0.25">
      <c r="A122" s="114"/>
      <c r="B122" s="113"/>
      <c r="C122" s="402" t="s">
        <v>78</v>
      </c>
      <c r="D122" s="402"/>
      <c r="E122" s="402"/>
      <c r="F122" s="402"/>
      <c r="G122" s="402"/>
      <c r="H122" s="112"/>
      <c r="I122" s="109"/>
      <c r="J122" s="109"/>
      <c r="K122" s="109"/>
      <c r="L122" s="111"/>
      <c r="M122" s="109"/>
      <c r="N122" s="111"/>
      <c r="O122" s="109"/>
      <c r="P122" s="136">
        <v>75.66</v>
      </c>
      <c r="GO122" s="102"/>
      <c r="GP122" s="71"/>
      <c r="GQ122" s="71"/>
      <c r="GR122" s="71"/>
      <c r="GS122" s="71"/>
      <c r="GT122" s="71"/>
      <c r="GU122" s="201"/>
      <c r="GV122" s="201"/>
      <c r="GW122" s="201"/>
      <c r="GX122" s="71"/>
      <c r="GY122" s="201"/>
      <c r="GZ122" s="71" t="s">
        <v>78</v>
      </c>
      <c r="HA122" s="81"/>
      <c r="HC122" s="81"/>
      <c r="HE122" s="102"/>
      <c r="HF122" s="101"/>
    </row>
    <row r="123" spans="1:214" s="4" customFormat="1" ht="33.75" x14ac:dyDescent="0.25">
      <c r="A123" s="134" t="s">
        <v>85</v>
      </c>
      <c r="B123" s="194" t="s">
        <v>240</v>
      </c>
      <c r="C123" s="403" t="s">
        <v>241</v>
      </c>
      <c r="D123" s="403"/>
      <c r="E123" s="403"/>
      <c r="F123" s="403"/>
      <c r="G123" s="403"/>
      <c r="H123" s="112" t="s">
        <v>100</v>
      </c>
      <c r="I123" s="109">
        <v>5.0700000000000002E-2</v>
      </c>
      <c r="J123" s="133">
        <v>1</v>
      </c>
      <c r="K123" s="140">
        <v>5.0700000000000002E-2</v>
      </c>
      <c r="L123" s="111"/>
      <c r="M123" s="109"/>
      <c r="N123" s="131"/>
      <c r="O123" s="109"/>
      <c r="P123" s="130"/>
      <c r="GO123" s="102"/>
      <c r="GP123" s="71" t="s">
        <v>241</v>
      </c>
      <c r="GQ123" s="71" t="s">
        <v>4</v>
      </c>
      <c r="GR123" s="71" t="s">
        <v>4</v>
      </c>
      <c r="GS123" s="71" t="s">
        <v>4</v>
      </c>
      <c r="GT123" s="71" t="s">
        <v>4</v>
      </c>
      <c r="GU123" s="201"/>
      <c r="GV123" s="201"/>
      <c r="GW123" s="201"/>
      <c r="GX123" s="71"/>
      <c r="GY123" s="201"/>
      <c r="GZ123" s="71"/>
      <c r="HA123" s="81"/>
      <c r="HC123" s="81"/>
      <c r="HE123" s="102"/>
      <c r="HF123" s="101"/>
    </row>
    <row r="124" spans="1:214" s="4" customFormat="1" ht="15" x14ac:dyDescent="0.25">
      <c r="A124" s="128"/>
      <c r="B124" s="118" t="s">
        <v>51</v>
      </c>
      <c r="C124" s="397" t="s">
        <v>52</v>
      </c>
      <c r="D124" s="397"/>
      <c r="E124" s="397"/>
      <c r="F124" s="397"/>
      <c r="G124" s="397"/>
      <c r="H124" s="117" t="s">
        <v>53</v>
      </c>
      <c r="I124" s="57"/>
      <c r="J124" s="57"/>
      <c r="K124" s="158">
        <v>8.5013760000000005</v>
      </c>
      <c r="L124" s="54"/>
      <c r="M124" s="57"/>
      <c r="N124" s="54"/>
      <c r="O124" s="57"/>
      <c r="P124" s="123">
        <v>4676.5200000000004</v>
      </c>
      <c r="GO124" s="102"/>
      <c r="GP124" s="71"/>
      <c r="GQ124" s="71"/>
      <c r="GR124" s="71"/>
      <c r="GS124" s="71"/>
      <c r="GT124" s="71"/>
      <c r="GU124" s="201" t="s">
        <v>52</v>
      </c>
      <c r="GV124" s="201"/>
      <c r="GW124" s="201"/>
      <c r="GX124" s="71"/>
      <c r="GY124" s="201"/>
      <c r="GZ124" s="71"/>
      <c r="HA124" s="81"/>
      <c r="HC124" s="81"/>
      <c r="HE124" s="102"/>
      <c r="HF124" s="101"/>
    </row>
    <row r="125" spans="1:214" s="4" customFormat="1" ht="15" x14ac:dyDescent="0.25">
      <c r="A125" s="127"/>
      <c r="B125" s="118" t="s">
        <v>242</v>
      </c>
      <c r="C125" s="397" t="s">
        <v>243</v>
      </c>
      <c r="D125" s="397"/>
      <c r="E125" s="397"/>
      <c r="F125" s="397"/>
      <c r="G125" s="397"/>
      <c r="H125" s="117" t="s">
        <v>53</v>
      </c>
      <c r="I125" s="122">
        <v>167.68</v>
      </c>
      <c r="J125" s="57"/>
      <c r="K125" s="158">
        <v>8.5013760000000005</v>
      </c>
      <c r="L125" s="45"/>
      <c r="M125" s="129"/>
      <c r="N125" s="124">
        <v>550.09</v>
      </c>
      <c r="O125" s="57"/>
      <c r="P125" s="123">
        <v>4676.5200000000004</v>
      </c>
      <c r="Q125" s="120"/>
      <c r="R125" s="120"/>
      <c r="GO125" s="102"/>
      <c r="GP125" s="71"/>
      <c r="GQ125" s="71"/>
      <c r="GR125" s="71"/>
      <c r="GS125" s="71"/>
      <c r="GT125" s="71"/>
      <c r="GU125" s="201"/>
      <c r="GV125" s="201" t="s">
        <v>243</v>
      </c>
      <c r="GW125" s="201"/>
      <c r="GX125" s="71"/>
      <c r="GY125" s="201"/>
      <c r="GZ125" s="71"/>
      <c r="HA125" s="81"/>
      <c r="HC125" s="81"/>
      <c r="HE125" s="102"/>
      <c r="HF125" s="101"/>
    </row>
    <row r="126" spans="1:214" s="4" customFormat="1" ht="15" x14ac:dyDescent="0.25">
      <c r="A126" s="128"/>
      <c r="B126" s="118" t="s">
        <v>54</v>
      </c>
      <c r="C126" s="397" t="s">
        <v>55</v>
      </c>
      <c r="D126" s="397"/>
      <c r="E126" s="397"/>
      <c r="F126" s="397"/>
      <c r="G126" s="397"/>
      <c r="H126" s="117"/>
      <c r="I126" s="57"/>
      <c r="J126" s="57"/>
      <c r="K126" s="57"/>
      <c r="L126" s="54"/>
      <c r="M126" s="57"/>
      <c r="N126" s="54"/>
      <c r="O126" s="57"/>
      <c r="P126" s="115">
        <v>1.84</v>
      </c>
      <c r="GO126" s="102"/>
      <c r="GP126" s="71"/>
      <c r="GQ126" s="71"/>
      <c r="GR126" s="71"/>
      <c r="GS126" s="71"/>
      <c r="GT126" s="71"/>
      <c r="GU126" s="201" t="s">
        <v>55</v>
      </c>
      <c r="GV126" s="201"/>
      <c r="GW126" s="201"/>
      <c r="GX126" s="71"/>
      <c r="GY126" s="201"/>
      <c r="GZ126" s="71"/>
      <c r="HA126" s="81"/>
      <c r="HC126" s="81"/>
      <c r="HE126" s="102"/>
      <c r="HF126" s="101"/>
    </row>
    <row r="127" spans="1:214" s="4" customFormat="1" ht="15" x14ac:dyDescent="0.25">
      <c r="A127" s="128"/>
      <c r="B127" s="118"/>
      <c r="C127" s="397" t="s">
        <v>56</v>
      </c>
      <c r="D127" s="397"/>
      <c r="E127" s="397"/>
      <c r="F127" s="397"/>
      <c r="G127" s="397"/>
      <c r="H127" s="117" t="s">
        <v>53</v>
      </c>
      <c r="I127" s="57"/>
      <c r="J127" s="57"/>
      <c r="K127" s="158">
        <v>7.0980000000000001E-3</v>
      </c>
      <c r="L127" s="54"/>
      <c r="M127" s="57"/>
      <c r="N127" s="54"/>
      <c r="O127" s="57"/>
      <c r="P127" s="115">
        <v>3.83</v>
      </c>
      <c r="GO127" s="102"/>
      <c r="GP127" s="71"/>
      <c r="GQ127" s="71"/>
      <c r="GR127" s="71"/>
      <c r="GS127" s="71"/>
      <c r="GT127" s="71"/>
      <c r="GU127" s="201" t="s">
        <v>56</v>
      </c>
      <c r="GV127" s="201"/>
      <c r="GW127" s="201"/>
      <c r="GX127" s="71"/>
      <c r="GY127" s="201"/>
      <c r="GZ127" s="71"/>
      <c r="HA127" s="81"/>
      <c r="HC127" s="81"/>
      <c r="HE127" s="102"/>
      <c r="HF127" s="101"/>
    </row>
    <row r="128" spans="1:214" s="4" customFormat="1" ht="15" x14ac:dyDescent="0.25">
      <c r="A128" s="127"/>
      <c r="B128" s="118" t="s">
        <v>244</v>
      </c>
      <c r="C128" s="397" t="s">
        <v>245</v>
      </c>
      <c r="D128" s="397"/>
      <c r="E128" s="397"/>
      <c r="F128" s="397"/>
      <c r="G128" s="397"/>
      <c r="H128" s="117" t="s">
        <v>57</v>
      </c>
      <c r="I128" s="153">
        <v>1.7000000000000001E-2</v>
      </c>
      <c r="J128" s="57"/>
      <c r="K128" s="157">
        <v>8.6189999999999997E-4</v>
      </c>
      <c r="L128" s="45"/>
      <c r="M128" s="129"/>
      <c r="N128" s="124">
        <v>529.75</v>
      </c>
      <c r="O128" s="57"/>
      <c r="P128" s="123">
        <v>0.46</v>
      </c>
      <c r="Q128" s="120"/>
      <c r="R128" s="120"/>
      <c r="GO128" s="102"/>
      <c r="GP128" s="71"/>
      <c r="GQ128" s="71"/>
      <c r="GR128" s="71"/>
      <c r="GS128" s="71"/>
      <c r="GT128" s="71"/>
      <c r="GU128" s="201"/>
      <c r="GV128" s="201" t="s">
        <v>245</v>
      </c>
      <c r="GW128" s="201"/>
      <c r="GX128" s="71"/>
      <c r="GY128" s="201"/>
      <c r="GZ128" s="71"/>
      <c r="HA128" s="81"/>
      <c r="HC128" s="81"/>
      <c r="HE128" s="102"/>
      <c r="HF128" s="101"/>
    </row>
    <row r="129" spans="1:214" s="4" customFormat="1" ht="15" x14ac:dyDescent="0.25">
      <c r="A129" s="119"/>
      <c r="B129" s="118" t="s">
        <v>60</v>
      </c>
      <c r="C129" s="397" t="s">
        <v>61</v>
      </c>
      <c r="D129" s="397"/>
      <c r="E129" s="397"/>
      <c r="F129" s="397"/>
      <c r="G129" s="397"/>
      <c r="H129" s="117" t="s">
        <v>53</v>
      </c>
      <c r="I129" s="153">
        <v>1.7000000000000001E-2</v>
      </c>
      <c r="J129" s="57"/>
      <c r="K129" s="157">
        <v>8.6189999999999997E-4</v>
      </c>
      <c r="L129" s="54"/>
      <c r="M129" s="57"/>
      <c r="N129" s="121">
        <v>582.70000000000005</v>
      </c>
      <c r="O129" s="57"/>
      <c r="P129" s="115">
        <v>0.5</v>
      </c>
      <c r="GO129" s="102"/>
      <c r="GP129" s="71"/>
      <c r="GQ129" s="71"/>
      <c r="GR129" s="71"/>
      <c r="GS129" s="71"/>
      <c r="GT129" s="71"/>
      <c r="GU129" s="201"/>
      <c r="GV129" s="201"/>
      <c r="GW129" s="201" t="s">
        <v>61</v>
      </c>
      <c r="GX129" s="71"/>
      <c r="GY129" s="201"/>
      <c r="GZ129" s="71"/>
      <c r="HA129" s="81"/>
      <c r="HC129" s="81"/>
      <c r="HE129" s="102"/>
      <c r="HF129" s="101"/>
    </row>
    <row r="130" spans="1:214" s="4" customFormat="1" ht="22.5" x14ac:dyDescent="0.25">
      <c r="A130" s="127"/>
      <c r="B130" s="118" t="s">
        <v>199</v>
      </c>
      <c r="C130" s="397" t="s">
        <v>200</v>
      </c>
      <c r="D130" s="397"/>
      <c r="E130" s="397"/>
      <c r="F130" s="397"/>
      <c r="G130" s="397"/>
      <c r="H130" s="117" t="s">
        <v>57</v>
      </c>
      <c r="I130" s="153">
        <v>9.2999999999999999E-2</v>
      </c>
      <c r="J130" s="57"/>
      <c r="K130" s="157">
        <v>4.7150999999999998E-3</v>
      </c>
      <c r="L130" s="126">
        <v>37.32</v>
      </c>
      <c r="M130" s="125">
        <v>2.02</v>
      </c>
      <c r="N130" s="124">
        <v>75.39</v>
      </c>
      <c r="O130" s="57"/>
      <c r="P130" s="123">
        <v>0.36</v>
      </c>
      <c r="Q130" s="120"/>
      <c r="R130" s="120"/>
      <c r="GO130" s="102"/>
      <c r="GP130" s="71"/>
      <c r="GQ130" s="71"/>
      <c r="GR130" s="71"/>
      <c r="GS130" s="71"/>
      <c r="GT130" s="71"/>
      <c r="GU130" s="201"/>
      <c r="GV130" s="201" t="s">
        <v>200</v>
      </c>
      <c r="GW130" s="201"/>
      <c r="GX130" s="71"/>
      <c r="GY130" s="201"/>
      <c r="GZ130" s="71"/>
      <c r="HA130" s="81"/>
      <c r="HC130" s="81"/>
      <c r="HE130" s="102"/>
      <c r="HF130" s="101"/>
    </row>
    <row r="131" spans="1:214" s="4" customFormat="1" ht="15" x14ac:dyDescent="0.25">
      <c r="A131" s="119"/>
      <c r="B131" s="118" t="s">
        <v>201</v>
      </c>
      <c r="C131" s="397" t="s">
        <v>202</v>
      </c>
      <c r="D131" s="397"/>
      <c r="E131" s="397"/>
      <c r="F131" s="397"/>
      <c r="G131" s="397"/>
      <c r="H131" s="117" t="s">
        <v>53</v>
      </c>
      <c r="I131" s="153">
        <v>9.2999999999999999E-2</v>
      </c>
      <c r="J131" s="57"/>
      <c r="K131" s="157">
        <v>4.7150999999999998E-3</v>
      </c>
      <c r="L131" s="54"/>
      <c r="M131" s="57"/>
      <c r="N131" s="121">
        <v>517.47</v>
      </c>
      <c r="O131" s="57"/>
      <c r="P131" s="115">
        <v>2.44</v>
      </c>
      <c r="GO131" s="102"/>
      <c r="GP131" s="71"/>
      <c r="GQ131" s="71"/>
      <c r="GR131" s="71"/>
      <c r="GS131" s="71"/>
      <c r="GT131" s="71"/>
      <c r="GU131" s="201"/>
      <c r="GV131" s="201"/>
      <c r="GW131" s="201" t="s">
        <v>202</v>
      </c>
      <c r="GX131" s="71"/>
      <c r="GY131" s="201"/>
      <c r="GZ131" s="71"/>
      <c r="HA131" s="81"/>
      <c r="HC131" s="81"/>
      <c r="HE131" s="102"/>
      <c r="HF131" s="101"/>
    </row>
    <row r="132" spans="1:214" s="4" customFormat="1" ht="15" x14ac:dyDescent="0.25">
      <c r="A132" s="127"/>
      <c r="B132" s="118" t="s">
        <v>58</v>
      </c>
      <c r="C132" s="397" t="s">
        <v>59</v>
      </c>
      <c r="D132" s="397"/>
      <c r="E132" s="397"/>
      <c r="F132" s="397"/>
      <c r="G132" s="397"/>
      <c r="H132" s="117" t="s">
        <v>57</v>
      </c>
      <c r="I132" s="122">
        <v>0.03</v>
      </c>
      <c r="J132" s="57"/>
      <c r="K132" s="158">
        <v>1.521E-3</v>
      </c>
      <c r="L132" s="45"/>
      <c r="M132" s="129"/>
      <c r="N132" s="124">
        <v>667.77</v>
      </c>
      <c r="O132" s="57"/>
      <c r="P132" s="123">
        <v>1.02</v>
      </c>
      <c r="Q132" s="120"/>
      <c r="R132" s="120"/>
      <c r="GO132" s="102"/>
      <c r="GP132" s="71"/>
      <c r="GQ132" s="71"/>
      <c r="GR132" s="71"/>
      <c r="GS132" s="71"/>
      <c r="GT132" s="71"/>
      <c r="GU132" s="201"/>
      <c r="GV132" s="201" t="s">
        <v>59</v>
      </c>
      <c r="GW132" s="201"/>
      <c r="GX132" s="71"/>
      <c r="GY132" s="201"/>
      <c r="GZ132" s="71"/>
      <c r="HA132" s="81"/>
      <c r="HC132" s="81"/>
      <c r="HE132" s="102"/>
      <c r="HF132" s="101"/>
    </row>
    <row r="133" spans="1:214" s="4" customFormat="1" ht="15" x14ac:dyDescent="0.25">
      <c r="A133" s="119"/>
      <c r="B133" s="118" t="s">
        <v>60</v>
      </c>
      <c r="C133" s="397" t="s">
        <v>61</v>
      </c>
      <c r="D133" s="397"/>
      <c r="E133" s="397"/>
      <c r="F133" s="397"/>
      <c r="G133" s="397"/>
      <c r="H133" s="117" t="s">
        <v>53</v>
      </c>
      <c r="I133" s="122">
        <v>0.03</v>
      </c>
      <c r="J133" s="57"/>
      <c r="K133" s="158">
        <v>1.521E-3</v>
      </c>
      <c r="L133" s="54"/>
      <c r="M133" s="57"/>
      <c r="N133" s="121">
        <v>582.70000000000005</v>
      </c>
      <c r="O133" s="57"/>
      <c r="P133" s="115">
        <v>0.89</v>
      </c>
      <c r="GO133" s="102"/>
      <c r="GP133" s="71"/>
      <c r="GQ133" s="71"/>
      <c r="GR133" s="71"/>
      <c r="GS133" s="71"/>
      <c r="GT133" s="71"/>
      <c r="GU133" s="201"/>
      <c r="GV133" s="201"/>
      <c r="GW133" s="201" t="s">
        <v>61</v>
      </c>
      <c r="GX133" s="71"/>
      <c r="GY133" s="201"/>
      <c r="GZ133" s="71"/>
      <c r="HA133" s="81"/>
      <c r="HC133" s="81"/>
      <c r="HE133" s="102"/>
      <c r="HF133" s="101"/>
    </row>
    <row r="134" spans="1:214" s="4" customFormat="1" ht="15" x14ac:dyDescent="0.25">
      <c r="A134" s="128"/>
      <c r="B134" s="118" t="s">
        <v>62</v>
      </c>
      <c r="C134" s="397" t="s">
        <v>63</v>
      </c>
      <c r="D134" s="397"/>
      <c r="E134" s="397"/>
      <c r="F134" s="397"/>
      <c r="G134" s="397"/>
      <c r="H134" s="117"/>
      <c r="I134" s="57"/>
      <c r="J134" s="57"/>
      <c r="K134" s="57"/>
      <c r="L134" s="54"/>
      <c r="M134" s="57"/>
      <c r="N134" s="54"/>
      <c r="O134" s="57"/>
      <c r="P134" s="115">
        <v>245.59</v>
      </c>
      <c r="GO134" s="102"/>
      <c r="GP134" s="71"/>
      <c r="GQ134" s="71"/>
      <c r="GR134" s="71"/>
      <c r="GS134" s="71"/>
      <c r="GT134" s="71"/>
      <c r="GU134" s="201" t="s">
        <v>63</v>
      </c>
      <c r="GV134" s="201"/>
      <c r="GW134" s="201"/>
      <c r="GX134" s="71"/>
      <c r="GY134" s="201"/>
      <c r="GZ134" s="71"/>
      <c r="HA134" s="81"/>
      <c r="HC134" s="81"/>
      <c r="HE134" s="102"/>
      <c r="HF134" s="101"/>
    </row>
    <row r="135" spans="1:214" s="4" customFormat="1" ht="15" x14ac:dyDescent="0.25">
      <c r="A135" s="127"/>
      <c r="B135" s="118" t="s">
        <v>67</v>
      </c>
      <c r="C135" s="397" t="s">
        <v>68</v>
      </c>
      <c r="D135" s="397"/>
      <c r="E135" s="397"/>
      <c r="F135" s="397"/>
      <c r="G135" s="397"/>
      <c r="H135" s="117" t="s">
        <v>69</v>
      </c>
      <c r="I135" s="153">
        <v>0.182</v>
      </c>
      <c r="J135" s="57"/>
      <c r="K135" s="157">
        <v>9.2274000000000002E-3</v>
      </c>
      <c r="L135" s="45"/>
      <c r="M135" s="129"/>
      <c r="N135" s="124">
        <v>8.6300000000000008</v>
      </c>
      <c r="O135" s="57"/>
      <c r="P135" s="123">
        <v>0.08</v>
      </c>
      <c r="Q135" s="120"/>
      <c r="R135" s="120"/>
      <c r="GO135" s="102"/>
      <c r="GP135" s="71"/>
      <c r="GQ135" s="71"/>
      <c r="GR135" s="71"/>
      <c r="GS135" s="71"/>
      <c r="GT135" s="71"/>
      <c r="GU135" s="201"/>
      <c r="GV135" s="201" t="s">
        <v>68</v>
      </c>
      <c r="GW135" s="201"/>
      <c r="GX135" s="71"/>
      <c r="GY135" s="201"/>
      <c r="GZ135" s="71"/>
      <c r="HA135" s="81"/>
      <c r="HC135" s="81"/>
      <c r="HE135" s="102"/>
      <c r="HF135" s="101"/>
    </row>
    <row r="136" spans="1:214" s="4" customFormat="1" ht="15" x14ac:dyDescent="0.25">
      <c r="A136" s="127"/>
      <c r="B136" s="118" t="s">
        <v>246</v>
      </c>
      <c r="C136" s="397" t="s">
        <v>247</v>
      </c>
      <c r="D136" s="397"/>
      <c r="E136" s="397"/>
      <c r="F136" s="397"/>
      <c r="G136" s="397"/>
      <c r="H136" s="117" t="s">
        <v>81</v>
      </c>
      <c r="I136" s="154">
        <v>0.2</v>
      </c>
      <c r="J136" s="57"/>
      <c r="K136" s="149">
        <v>1.014E-2</v>
      </c>
      <c r="L136" s="126">
        <v>56.11</v>
      </c>
      <c r="M136" s="125">
        <v>1.89</v>
      </c>
      <c r="N136" s="124">
        <v>106.05</v>
      </c>
      <c r="O136" s="57"/>
      <c r="P136" s="123">
        <v>1.08</v>
      </c>
      <c r="Q136" s="120"/>
      <c r="R136" s="120"/>
      <c r="GO136" s="102"/>
      <c r="GP136" s="71"/>
      <c r="GQ136" s="71"/>
      <c r="GR136" s="71"/>
      <c r="GS136" s="71"/>
      <c r="GT136" s="71"/>
      <c r="GU136" s="201"/>
      <c r="GV136" s="201" t="s">
        <v>247</v>
      </c>
      <c r="GW136" s="201"/>
      <c r="GX136" s="71"/>
      <c r="GY136" s="201"/>
      <c r="GZ136" s="71"/>
      <c r="HA136" s="81"/>
      <c r="HC136" s="81"/>
      <c r="HE136" s="102"/>
      <c r="HF136" s="101"/>
    </row>
    <row r="137" spans="1:214" s="4" customFormat="1" ht="15" x14ac:dyDescent="0.25">
      <c r="A137" s="127"/>
      <c r="B137" s="118" t="s">
        <v>248</v>
      </c>
      <c r="C137" s="397" t="s">
        <v>249</v>
      </c>
      <c r="D137" s="397"/>
      <c r="E137" s="397"/>
      <c r="F137" s="397"/>
      <c r="G137" s="397"/>
      <c r="H137" s="117" t="s">
        <v>81</v>
      </c>
      <c r="I137" s="116">
        <v>30</v>
      </c>
      <c r="J137" s="57"/>
      <c r="K137" s="153">
        <v>1.5209999999999999</v>
      </c>
      <c r="L137" s="126">
        <v>65.33</v>
      </c>
      <c r="M137" s="125">
        <v>1.88</v>
      </c>
      <c r="N137" s="124">
        <v>122.82</v>
      </c>
      <c r="O137" s="57"/>
      <c r="P137" s="123">
        <v>186.81</v>
      </c>
      <c r="Q137" s="120"/>
      <c r="R137" s="120"/>
      <c r="GO137" s="102"/>
      <c r="GP137" s="71"/>
      <c r="GQ137" s="71"/>
      <c r="GR137" s="71"/>
      <c r="GS137" s="71"/>
      <c r="GT137" s="71"/>
      <c r="GU137" s="201"/>
      <c r="GV137" s="201" t="s">
        <v>249</v>
      </c>
      <c r="GW137" s="201"/>
      <c r="GX137" s="71"/>
      <c r="GY137" s="201"/>
      <c r="GZ137" s="71"/>
      <c r="HA137" s="81"/>
      <c r="HC137" s="81"/>
      <c r="HE137" s="102"/>
      <c r="HF137" s="101"/>
    </row>
    <row r="138" spans="1:214" s="4" customFormat="1" ht="22.5" x14ac:dyDescent="0.25">
      <c r="A138" s="127"/>
      <c r="B138" s="118" t="s">
        <v>250</v>
      </c>
      <c r="C138" s="397" t="s">
        <v>251</v>
      </c>
      <c r="D138" s="397"/>
      <c r="E138" s="397"/>
      <c r="F138" s="397"/>
      <c r="G138" s="397"/>
      <c r="H138" s="117" t="s">
        <v>81</v>
      </c>
      <c r="I138" s="154">
        <v>8.9</v>
      </c>
      <c r="J138" s="57"/>
      <c r="K138" s="149">
        <v>0.45123000000000002</v>
      </c>
      <c r="L138" s="126">
        <v>68.290000000000006</v>
      </c>
      <c r="M138" s="125">
        <v>1.87</v>
      </c>
      <c r="N138" s="124">
        <v>127.7</v>
      </c>
      <c r="O138" s="57"/>
      <c r="P138" s="123">
        <v>57.62</v>
      </c>
      <c r="Q138" s="120"/>
      <c r="R138" s="120"/>
      <c r="GO138" s="102"/>
      <c r="GP138" s="71"/>
      <c r="GQ138" s="71"/>
      <c r="GR138" s="71"/>
      <c r="GS138" s="71"/>
      <c r="GT138" s="71"/>
      <c r="GU138" s="201"/>
      <c r="GV138" s="201" t="s">
        <v>251</v>
      </c>
      <c r="GW138" s="201"/>
      <c r="GX138" s="71"/>
      <c r="GY138" s="201"/>
      <c r="GZ138" s="71"/>
      <c r="HA138" s="81"/>
      <c r="HC138" s="81"/>
      <c r="HE138" s="102"/>
      <c r="HF138" s="101"/>
    </row>
    <row r="139" spans="1:214" s="4" customFormat="1" ht="15" x14ac:dyDescent="0.25">
      <c r="A139" s="148" t="s">
        <v>74</v>
      </c>
      <c r="B139" s="147" t="s">
        <v>252</v>
      </c>
      <c r="C139" s="407" t="s">
        <v>253</v>
      </c>
      <c r="D139" s="407"/>
      <c r="E139" s="407"/>
      <c r="F139" s="407"/>
      <c r="G139" s="407"/>
      <c r="H139" s="146" t="s">
        <v>70</v>
      </c>
      <c r="I139" s="145">
        <v>105</v>
      </c>
      <c r="J139" s="143"/>
      <c r="K139" s="155">
        <v>5.3235000000000001</v>
      </c>
      <c r="L139" s="144"/>
      <c r="M139" s="143"/>
      <c r="N139" s="144"/>
      <c r="O139" s="143"/>
      <c r="P139" s="142"/>
      <c r="GO139" s="102"/>
      <c r="GP139" s="71"/>
      <c r="GQ139" s="71"/>
      <c r="GR139" s="71"/>
      <c r="GS139" s="71"/>
      <c r="GT139" s="71"/>
      <c r="GU139" s="201"/>
      <c r="GV139" s="201"/>
      <c r="GW139" s="201"/>
      <c r="GX139" s="71"/>
      <c r="GY139" s="201"/>
      <c r="GZ139" s="71"/>
      <c r="HA139" s="81"/>
      <c r="HC139" s="81"/>
      <c r="HE139" s="102"/>
      <c r="HF139" s="101" t="s">
        <v>253</v>
      </c>
    </row>
    <row r="140" spans="1:214" s="4" customFormat="1" ht="15" x14ac:dyDescent="0.25">
      <c r="A140" s="88"/>
      <c r="B140" s="87"/>
      <c r="C140" s="402" t="s">
        <v>75</v>
      </c>
      <c r="D140" s="402"/>
      <c r="E140" s="402"/>
      <c r="F140" s="402"/>
      <c r="G140" s="402"/>
      <c r="H140" s="112"/>
      <c r="I140" s="109"/>
      <c r="J140" s="109"/>
      <c r="K140" s="109"/>
      <c r="L140" s="111"/>
      <c r="M140" s="109"/>
      <c r="N140" s="110"/>
      <c r="O140" s="109"/>
      <c r="P140" s="108">
        <v>4927.78</v>
      </c>
      <c r="Q140" s="120"/>
      <c r="R140" s="120"/>
      <c r="GO140" s="102"/>
      <c r="GP140" s="71"/>
      <c r="GQ140" s="71"/>
      <c r="GR140" s="71"/>
      <c r="GS140" s="71"/>
      <c r="GT140" s="71"/>
      <c r="GU140" s="201"/>
      <c r="GV140" s="201"/>
      <c r="GW140" s="201"/>
      <c r="GX140" s="71" t="s">
        <v>75</v>
      </c>
      <c r="GY140" s="201"/>
      <c r="GZ140" s="71"/>
      <c r="HA140" s="81"/>
      <c r="HC140" s="81"/>
      <c r="HE140" s="102"/>
      <c r="HF140" s="101"/>
    </row>
    <row r="141" spans="1:214" s="4" customFormat="1" ht="15" x14ac:dyDescent="0.25">
      <c r="A141" s="119"/>
      <c r="B141" s="118"/>
      <c r="C141" s="397" t="s">
        <v>76</v>
      </c>
      <c r="D141" s="397"/>
      <c r="E141" s="397"/>
      <c r="F141" s="397"/>
      <c r="G141" s="397"/>
      <c r="H141" s="117"/>
      <c r="I141" s="57"/>
      <c r="J141" s="57"/>
      <c r="K141" s="57"/>
      <c r="L141" s="54"/>
      <c r="M141" s="57"/>
      <c r="N141" s="54"/>
      <c r="O141" s="57"/>
      <c r="P141" s="123">
        <v>4680.3500000000004</v>
      </c>
      <c r="GO141" s="102"/>
      <c r="GP141" s="71"/>
      <c r="GQ141" s="71"/>
      <c r="GR141" s="71"/>
      <c r="GS141" s="71"/>
      <c r="GT141" s="71"/>
      <c r="GU141" s="201"/>
      <c r="GV141" s="201"/>
      <c r="GW141" s="201"/>
      <c r="GX141" s="71"/>
      <c r="GY141" s="201" t="s">
        <v>76</v>
      </c>
      <c r="GZ141" s="71"/>
      <c r="HA141" s="81"/>
      <c r="HC141" s="81"/>
      <c r="HE141" s="102"/>
      <c r="HF141" s="101"/>
    </row>
    <row r="142" spans="1:214" s="4" customFormat="1" ht="22.5" x14ac:dyDescent="0.25">
      <c r="A142" s="119"/>
      <c r="B142" s="118" t="s">
        <v>254</v>
      </c>
      <c r="C142" s="397" t="s">
        <v>255</v>
      </c>
      <c r="D142" s="397"/>
      <c r="E142" s="397"/>
      <c r="F142" s="397"/>
      <c r="G142" s="397"/>
      <c r="H142" s="117" t="s">
        <v>77</v>
      </c>
      <c r="I142" s="116">
        <v>100</v>
      </c>
      <c r="J142" s="154">
        <v>0.9</v>
      </c>
      <c r="K142" s="116">
        <v>90</v>
      </c>
      <c r="L142" s="54"/>
      <c r="M142" s="57"/>
      <c r="N142" s="54"/>
      <c r="O142" s="57"/>
      <c r="P142" s="123">
        <v>4212.32</v>
      </c>
      <c r="GO142" s="102"/>
      <c r="GP142" s="71"/>
      <c r="GQ142" s="71"/>
      <c r="GR142" s="71"/>
      <c r="GS142" s="71"/>
      <c r="GT142" s="71"/>
      <c r="GU142" s="201"/>
      <c r="GV142" s="201"/>
      <c r="GW142" s="201"/>
      <c r="GX142" s="71"/>
      <c r="GY142" s="201" t="s">
        <v>255</v>
      </c>
      <c r="GZ142" s="71"/>
      <c r="HA142" s="81"/>
      <c r="HC142" s="81"/>
      <c r="HE142" s="102"/>
      <c r="HF142" s="101"/>
    </row>
    <row r="143" spans="1:214" s="4" customFormat="1" ht="22.5" x14ac:dyDescent="0.25">
      <c r="A143" s="119"/>
      <c r="B143" s="118" t="s">
        <v>256</v>
      </c>
      <c r="C143" s="397" t="s">
        <v>257</v>
      </c>
      <c r="D143" s="397"/>
      <c r="E143" s="397"/>
      <c r="F143" s="397"/>
      <c r="G143" s="397"/>
      <c r="H143" s="117" t="s">
        <v>77</v>
      </c>
      <c r="I143" s="116">
        <v>49</v>
      </c>
      <c r="J143" s="122">
        <v>0.85</v>
      </c>
      <c r="K143" s="122">
        <v>41.65</v>
      </c>
      <c r="L143" s="54"/>
      <c r="M143" s="57"/>
      <c r="N143" s="54"/>
      <c r="O143" s="57"/>
      <c r="P143" s="123">
        <v>1949.37</v>
      </c>
      <c r="GO143" s="102"/>
      <c r="GP143" s="71"/>
      <c r="GQ143" s="71"/>
      <c r="GR143" s="71"/>
      <c r="GS143" s="71"/>
      <c r="GT143" s="71"/>
      <c r="GU143" s="201"/>
      <c r="GV143" s="201"/>
      <c r="GW143" s="201"/>
      <c r="GX143" s="71"/>
      <c r="GY143" s="201" t="s">
        <v>257</v>
      </c>
      <c r="GZ143" s="71"/>
      <c r="HA143" s="81"/>
      <c r="HC143" s="81"/>
      <c r="HE143" s="102"/>
      <c r="HF143" s="101"/>
    </row>
    <row r="144" spans="1:214" s="4" customFormat="1" ht="15" x14ac:dyDescent="0.25">
      <c r="A144" s="114"/>
      <c r="B144" s="113"/>
      <c r="C144" s="402" t="s">
        <v>78</v>
      </c>
      <c r="D144" s="402"/>
      <c r="E144" s="402"/>
      <c r="F144" s="402"/>
      <c r="G144" s="402"/>
      <c r="H144" s="112"/>
      <c r="I144" s="109"/>
      <c r="J144" s="109"/>
      <c r="K144" s="109"/>
      <c r="L144" s="111"/>
      <c r="M144" s="109"/>
      <c r="N144" s="110">
        <v>218727.22</v>
      </c>
      <c r="O144" s="109"/>
      <c r="P144" s="108">
        <v>11089.47</v>
      </c>
      <c r="GO144" s="102"/>
      <c r="GP144" s="71"/>
      <c r="GQ144" s="71"/>
      <c r="GR144" s="71"/>
      <c r="GS144" s="71"/>
      <c r="GT144" s="71"/>
      <c r="GU144" s="201"/>
      <c r="GV144" s="201"/>
      <c r="GW144" s="201"/>
      <c r="GX144" s="71"/>
      <c r="GY144" s="201"/>
      <c r="GZ144" s="71" t="s">
        <v>78</v>
      </c>
      <c r="HA144" s="81"/>
      <c r="HC144" s="81"/>
      <c r="HE144" s="102"/>
      <c r="HF144" s="101"/>
    </row>
    <row r="145" spans="1:214" s="4" customFormat="1" ht="33.75" x14ac:dyDescent="0.25">
      <c r="A145" s="134" t="s">
        <v>86</v>
      </c>
      <c r="B145" s="194" t="s">
        <v>258</v>
      </c>
      <c r="C145" s="403" t="s">
        <v>259</v>
      </c>
      <c r="D145" s="403"/>
      <c r="E145" s="403"/>
      <c r="F145" s="403"/>
      <c r="G145" s="403"/>
      <c r="H145" s="112" t="s">
        <v>70</v>
      </c>
      <c r="I145" s="109">
        <v>5.3235000000000001</v>
      </c>
      <c r="J145" s="133">
        <v>1</v>
      </c>
      <c r="K145" s="140">
        <v>5.3235000000000001</v>
      </c>
      <c r="L145" s="138">
        <v>335.17</v>
      </c>
      <c r="M145" s="132">
        <v>1.74</v>
      </c>
      <c r="N145" s="137">
        <v>583.20000000000005</v>
      </c>
      <c r="O145" s="109"/>
      <c r="P145" s="108">
        <v>3104.67</v>
      </c>
      <c r="GO145" s="102"/>
      <c r="GP145" s="71" t="s">
        <v>259</v>
      </c>
      <c r="GQ145" s="71" t="s">
        <v>4</v>
      </c>
      <c r="GR145" s="71" t="s">
        <v>4</v>
      </c>
      <c r="GS145" s="71" t="s">
        <v>4</v>
      </c>
      <c r="GT145" s="71" t="s">
        <v>4</v>
      </c>
      <c r="GU145" s="201"/>
      <c r="GV145" s="201"/>
      <c r="GW145" s="201"/>
      <c r="GX145" s="71"/>
      <c r="GY145" s="201"/>
      <c r="GZ145" s="71"/>
      <c r="HA145" s="81"/>
      <c r="HC145" s="81"/>
      <c r="HE145" s="102"/>
      <c r="HF145" s="101"/>
    </row>
    <row r="146" spans="1:214" s="4" customFormat="1" ht="15" x14ac:dyDescent="0.25">
      <c r="A146" s="114"/>
      <c r="B146" s="113"/>
      <c r="C146" s="402" t="s">
        <v>78</v>
      </c>
      <c r="D146" s="402"/>
      <c r="E146" s="402"/>
      <c r="F146" s="402"/>
      <c r="G146" s="402"/>
      <c r="H146" s="112"/>
      <c r="I146" s="109"/>
      <c r="J146" s="109"/>
      <c r="K146" s="109"/>
      <c r="L146" s="111"/>
      <c r="M146" s="109"/>
      <c r="N146" s="111"/>
      <c r="O146" s="109"/>
      <c r="P146" s="108">
        <v>3104.67</v>
      </c>
      <c r="GO146" s="102"/>
      <c r="GP146" s="71"/>
      <c r="GQ146" s="71"/>
      <c r="GR146" s="71"/>
      <c r="GS146" s="71"/>
      <c r="GT146" s="71"/>
      <c r="GU146" s="201"/>
      <c r="GV146" s="201"/>
      <c r="GW146" s="201"/>
      <c r="GX146" s="71"/>
      <c r="GY146" s="201"/>
      <c r="GZ146" s="71" t="s">
        <v>78</v>
      </c>
      <c r="HA146" s="81"/>
      <c r="HC146" s="81"/>
      <c r="HE146" s="102"/>
      <c r="HF146" s="101"/>
    </row>
    <row r="147" spans="1:214" s="4" customFormat="1" ht="15" x14ac:dyDescent="0.25">
      <c r="A147" s="134" t="s">
        <v>89</v>
      </c>
      <c r="B147" s="194" t="s">
        <v>205</v>
      </c>
      <c r="C147" s="403" t="s">
        <v>267</v>
      </c>
      <c r="D147" s="403"/>
      <c r="E147" s="403"/>
      <c r="F147" s="403"/>
      <c r="G147" s="403"/>
      <c r="H147" s="112" t="s">
        <v>206</v>
      </c>
      <c r="I147" s="109">
        <v>0.1062</v>
      </c>
      <c r="J147" s="133">
        <v>1</v>
      </c>
      <c r="K147" s="140">
        <v>0.1062</v>
      </c>
      <c r="L147" s="111"/>
      <c r="M147" s="109"/>
      <c r="N147" s="131"/>
      <c r="O147" s="109"/>
      <c r="P147" s="130"/>
      <c r="GO147" s="102"/>
      <c r="GP147" s="71" t="s">
        <v>267</v>
      </c>
      <c r="GQ147" s="71" t="s">
        <v>4</v>
      </c>
      <c r="GR147" s="71" t="s">
        <v>4</v>
      </c>
      <c r="GS147" s="71" t="s">
        <v>4</v>
      </c>
      <c r="GT147" s="71" t="s">
        <v>4</v>
      </c>
      <c r="GU147" s="201"/>
      <c r="GV147" s="201"/>
      <c r="GW147" s="201"/>
      <c r="GX147" s="71"/>
      <c r="GY147" s="201"/>
      <c r="GZ147" s="71"/>
      <c r="HA147" s="81"/>
      <c r="HC147" s="81"/>
      <c r="HE147" s="102"/>
      <c r="HF147" s="101"/>
    </row>
    <row r="148" spans="1:214" s="4" customFormat="1" ht="15" x14ac:dyDescent="0.25">
      <c r="A148" s="128"/>
      <c r="B148" s="118" t="s">
        <v>51</v>
      </c>
      <c r="C148" s="397" t="s">
        <v>52</v>
      </c>
      <c r="D148" s="397"/>
      <c r="E148" s="397"/>
      <c r="F148" s="397"/>
      <c r="G148" s="397"/>
      <c r="H148" s="117" t="s">
        <v>53</v>
      </c>
      <c r="I148" s="57"/>
      <c r="J148" s="57"/>
      <c r="K148" s="149">
        <v>0.71153999999999995</v>
      </c>
      <c r="L148" s="54"/>
      <c r="M148" s="57"/>
      <c r="N148" s="54"/>
      <c r="O148" s="57"/>
      <c r="P148" s="115">
        <v>368.2</v>
      </c>
      <c r="GO148" s="102"/>
      <c r="GP148" s="71"/>
      <c r="GQ148" s="71"/>
      <c r="GR148" s="71"/>
      <c r="GS148" s="71"/>
      <c r="GT148" s="71"/>
      <c r="GU148" s="201" t="s">
        <v>52</v>
      </c>
      <c r="GV148" s="201"/>
      <c r="GW148" s="201"/>
      <c r="GX148" s="71"/>
      <c r="GY148" s="201"/>
      <c r="GZ148" s="71"/>
      <c r="HA148" s="81"/>
      <c r="HC148" s="81"/>
      <c r="HE148" s="102"/>
      <c r="HF148" s="101"/>
    </row>
    <row r="149" spans="1:214" s="4" customFormat="1" ht="15" x14ac:dyDescent="0.25">
      <c r="A149" s="127"/>
      <c r="B149" s="118" t="s">
        <v>92</v>
      </c>
      <c r="C149" s="397" t="s">
        <v>93</v>
      </c>
      <c r="D149" s="397"/>
      <c r="E149" s="397"/>
      <c r="F149" s="397"/>
      <c r="G149" s="397"/>
      <c r="H149" s="117" t="s">
        <v>53</v>
      </c>
      <c r="I149" s="154">
        <v>6.7</v>
      </c>
      <c r="J149" s="57"/>
      <c r="K149" s="149">
        <v>0.71153999999999995</v>
      </c>
      <c r="L149" s="45"/>
      <c r="M149" s="129"/>
      <c r="N149" s="124">
        <v>517.47</v>
      </c>
      <c r="O149" s="57"/>
      <c r="P149" s="123">
        <v>368.2</v>
      </c>
      <c r="Q149" s="120"/>
      <c r="R149" s="120"/>
      <c r="GO149" s="102"/>
      <c r="GP149" s="71"/>
      <c r="GQ149" s="71"/>
      <c r="GR149" s="71"/>
      <c r="GS149" s="71"/>
      <c r="GT149" s="71"/>
      <c r="GU149" s="201"/>
      <c r="GV149" s="201" t="s">
        <v>93</v>
      </c>
      <c r="GW149" s="201"/>
      <c r="GX149" s="71"/>
      <c r="GY149" s="201"/>
      <c r="GZ149" s="71"/>
      <c r="HA149" s="81"/>
      <c r="HC149" s="81"/>
      <c r="HE149" s="102"/>
      <c r="HF149" s="101"/>
    </row>
    <row r="150" spans="1:214" s="4" customFormat="1" ht="15" x14ac:dyDescent="0.25">
      <c r="A150" s="128"/>
      <c r="B150" s="118" t="s">
        <v>62</v>
      </c>
      <c r="C150" s="397" t="s">
        <v>63</v>
      </c>
      <c r="D150" s="397"/>
      <c r="E150" s="397"/>
      <c r="F150" s="397"/>
      <c r="G150" s="397"/>
      <c r="H150" s="117"/>
      <c r="I150" s="57"/>
      <c r="J150" s="57"/>
      <c r="K150" s="57"/>
      <c r="L150" s="54"/>
      <c r="M150" s="57"/>
      <c r="N150" s="54"/>
      <c r="O150" s="57"/>
      <c r="P150" s="115">
        <v>34.64</v>
      </c>
      <c r="GO150" s="102"/>
      <c r="GP150" s="71"/>
      <c r="GQ150" s="71"/>
      <c r="GR150" s="71"/>
      <c r="GS150" s="71"/>
      <c r="GT150" s="71"/>
      <c r="GU150" s="201" t="s">
        <v>63</v>
      </c>
      <c r="GV150" s="201"/>
      <c r="GW150" s="201"/>
      <c r="GX150" s="71"/>
      <c r="GY150" s="201"/>
      <c r="GZ150" s="71"/>
      <c r="HA150" s="81"/>
      <c r="HC150" s="81"/>
      <c r="HE150" s="102"/>
      <c r="HF150" s="101"/>
    </row>
    <row r="151" spans="1:214" s="4" customFormat="1" ht="15" x14ac:dyDescent="0.25">
      <c r="A151" s="127"/>
      <c r="B151" s="118" t="s">
        <v>207</v>
      </c>
      <c r="C151" s="397" t="s">
        <v>208</v>
      </c>
      <c r="D151" s="397"/>
      <c r="E151" s="397"/>
      <c r="F151" s="397"/>
      <c r="G151" s="397"/>
      <c r="H151" s="117" t="s">
        <v>81</v>
      </c>
      <c r="I151" s="154">
        <v>0.8</v>
      </c>
      <c r="J151" s="57"/>
      <c r="K151" s="149">
        <v>8.4959999999999994E-2</v>
      </c>
      <c r="L151" s="126">
        <v>234.33</v>
      </c>
      <c r="M151" s="125">
        <v>1.74</v>
      </c>
      <c r="N151" s="124">
        <v>407.73</v>
      </c>
      <c r="O151" s="57"/>
      <c r="P151" s="123">
        <v>34.64</v>
      </c>
      <c r="Q151" s="120"/>
      <c r="R151" s="120"/>
      <c r="GO151" s="102"/>
      <c r="GP151" s="71"/>
      <c r="GQ151" s="71"/>
      <c r="GR151" s="71"/>
      <c r="GS151" s="71"/>
      <c r="GT151" s="71"/>
      <c r="GU151" s="201"/>
      <c r="GV151" s="201" t="s">
        <v>208</v>
      </c>
      <c r="GW151" s="201"/>
      <c r="GX151" s="71"/>
      <c r="GY151" s="201"/>
      <c r="GZ151" s="71"/>
      <c r="HA151" s="81"/>
      <c r="HC151" s="81"/>
      <c r="HE151" s="102"/>
      <c r="HF151" s="101"/>
    </row>
    <row r="152" spans="1:214" s="4" customFormat="1" ht="15" x14ac:dyDescent="0.25">
      <c r="A152" s="148" t="s">
        <v>74</v>
      </c>
      <c r="B152" s="147" t="s">
        <v>209</v>
      </c>
      <c r="C152" s="407" t="s">
        <v>210</v>
      </c>
      <c r="D152" s="407"/>
      <c r="E152" s="407"/>
      <c r="F152" s="407"/>
      <c r="G152" s="407"/>
      <c r="H152" s="146" t="s">
        <v>211</v>
      </c>
      <c r="I152" s="145">
        <v>100</v>
      </c>
      <c r="J152" s="143"/>
      <c r="K152" s="160">
        <v>10.62</v>
      </c>
      <c r="L152" s="144"/>
      <c r="M152" s="143"/>
      <c r="N152" s="144"/>
      <c r="O152" s="143"/>
      <c r="P152" s="142"/>
      <c r="GO152" s="102"/>
      <c r="GP152" s="71"/>
      <c r="GQ152" s="71"/>
      <c r="GR152" s="71"/>
      <c r="GS152" s="71"/>
      <c r="GT152" s="71"/>
      <c r="GU152" s="201"/>
      <c r="GV152" s="201"/>
      <c r="GW152" s="201"/>
      <c r="GX152" s="71"/>
      <c r="GY152" s="201"/>
      <c r="GZ152" s="71"/>
      <c r="HA152" s="81"/>
      <c r="HC152" s="81"/>
      <c r="HE152" s="102"/>
      <c r="HF152" s="101" t="s">
        <v>210</v>
      </c>
    </row>
    <row r="153" spans="1:214" s="4" customFormat="1" ht="15" x14ac:dyDescent="0.25">
      <c r="A153" s="88"/>
      <c r="B153" s="87"/>
      <c r="C153" s="402" t="s">
        <v>75</v>
      </c>
      <c r="D153" s="402"/>
      <c r="E153" s="402"/>
      <c r="F153" s="402"/>
      <c r="G153" s="402"/>
      <c r="H153" s="112"/>
      <c r="I153" s="109"/>
      <c r="J153" s="109"/>
      <c r="K153" s="109"/>
      <c r="L153" s="111"/>
      <c r="M153" s="109"/>
      <c r="N153" s="110"/>
      <c r="O153" s="109"/>
      <c r="P153" s="108">
        <v>402.84</v>
      </c>
      <c r="Q153" s="120"/>
      <c r="R153" s="120"/>
      <c r="GO153" s="102"/>
      <c r="GP153" s="71"/>
      <c r="GQ153" s="71"/>
      <c r="GR153" s="71"/>
      <c r="GS153" s="71"/>
      <c r="GT153" s="71"/>
      <c r="GU153" s="201"/>
      <c r="GV153" s="201"/>
      <c r="GW153" s="201"/>
      <c r="GX153" s="71" t="s">
        <v>75</v>
      </c>
      <c r="GY153" s="201"/>
      <c r="GZ153" s="71"/>
      <c r="HA153" s="81"/>
      <c r="HC153" s="81"/>
      <c r="HE153" s="102"/>
      <c r="HF153" s="101"/>
    </row>
    <row r="154" spans="1:214" s="4" customFormat="1" ht="15" x14ac:dyDescent="0.25">
      <c r="A154" s="119"/>
      <c r="B154" s="118"/>
      <c r="C154" s="397" t="s">
        <v>76</v>
      </c>
      <c r="D154" s="397"/>
      <c r="E154" s="397"/>
      <c r="F154" s="397"/>
      <c r="G154" s="397"/>
      <c r="H154" s="117"/>
      <c r="I154" s="57"/>
      <c r="J154" s="57"/>
      <c r="K154" s="57"/>
      <c r="L154" s="54"/>
      <c r="M154" s="57"/>
      <c r="N154" s="54"/>
      <c r="O154" s="57"/>
      <c r="P154" s="115">
        <v>368.2</v>
      </c>
      <c r="GO154" s="102"/>
      <c r="GP154" s="71"/>
      <c r="GQ154" s="71"/>
      <c r="GR154" s="71"/>
      <c r="GS154" s="71"/>
      <c r="GT154" s="71"/>
      <c r="GU154" s="201"/>
      <c r="GV154" s="201"/>
      <c r="GW154" s="201"/>
      <c r="GX154" s="71"/>
      <c r="GY154" s="201" t="s">
        <v>76</v>
      </c>
      <c r="GZ154" s="71"/>
      <c r="HA154" s="81"/>
      <c r="HC154" s="81"/>
      <c r="HE154" s="102"/>
      <c r="HF154" s="101"/>
    </row>
    <row r="155" spans="1:214" s="4" customFormat="1" ht="22.5" x14ac:dyDescent="0.25">
      <c r="A155" s="119"/>
      <c r="B155" s="118" t="s">
        <v>212</v>
      </c>
      <c r="C155" s="397" t="s">
        <v>213</v>
      </c>
      <c r="D155" s="397"/>
      <c r="E155" s="397"/>
      <c r="F155" s="397"/>
      <c r="G155" s="397"/>
      <c r="H155" s="117" t="s">
        <v>77</v>
      </c>
      <c r="I155" s="116">
        <v>108</v>
      </c>
      <c r="J155" s="154">
        <v>0.9</v>
      </c>
      <c r="K155" s="154">
        <v>97.2</v>
      </c>
      <c r="L155" s="54"/>
      <c r="M155" s="57"/>
      <c r="N155" s="54"/>
      <c r="O155" s="57"/>
      <c r="P155" s="115">
        <v>357.89</v>
      </c>
      <c r="GO155" s="102"/>
      <c r="GP155" s="71"/>
      <c r="GQ155" s="71"/>
      <c r="GR155" s="71"/>
      <c r="GS155" s="71"/>
      <c r="GT155" s="71"/>
      <c r="GU155" s="201"/>
      <c r="GV155" s="201"/>
      <c r="GW155" s="201"/>
      <c r="GX155" s="71"/>
      <c r="GY155" s="201" t="s">
        <v>213</v>
      </c>
      <c r="GZ155" s="71"/>
      <c r="HA155" s="81"/>
      <c r="HC155" s="81"/>
      <c r="HE155" s="102"/>
      <c r="HF155" s="101"/>
    </row>
    <row r="156" spans="1:214" s="4" customFormat="1" ht="22.5" x14ac:dyDescent="0.25">
      <c r="A156" s="119"/>
      <c r="B156" s="118" t="s">
        <v>214</v>
      </c>
      <c r="C156" s="397" t="s">
        <v>215</v>
      </c>
      <c r="D156" s="397"/>
      <c r="E156" s="397"/>
      <c r="F156" s="397"/>
      <c r="G156" s="397"/>
      <c r="H156" s="117" t="s">
        <v>77</v>
      </c>
      <c r="I156" s="116">
        <v>55</v>
      </c>
      <c r="J156" s="122">
        <v>0.85</v>
      </c>
      <c r="K156" s="122">
        <v>46.75</v>
      </c>
      <c r="L156" s="54"/>
      <c r="M156" s="57"/>
      <c r="N156" s="54"/>
      <c r="O156" s="57"/>
      <c r="P156" s="115">
        <v>172.13</v>
      </c>
      <c r="GO156" s="102"/>
      <c r="GP156" s="71"/>
      <c r="GQ156" s="71"/>
      <c r="GR156" s="71"/>
      <c r="GS156" s="71"/>
      <c r="GT156" s="71"/>
      <c r="GU156" s="201"/>
      <c r="GV156" s="201"/>
      <c r="GW156" s="201"/>
      <c r="GX156" s="71"/>
      <c r="GY156" s="201" t="s">
        <v>215</v>
      </c>
      <c r="GZ156" s="71"/>
      <c r="HA156" s="81"/>
      <c r="HC156" s="81"/>
      <c r="HE156" s="102"/>
      <c r="HF156" s="101"/>
    </row>
    <row r="157" spans="1:214" s="4" customFormat="1" ht="15" x14ac:dyDescent="0.25">
      <c r="A157" s="114"/>
      <c r="B157" s="113"/>
      <c r="C157" s="402" t="s">
        <v>78</v>
      </c>
      <c r="D157" s="402"/>
      <c r="E157" s="402"/>
      <c r="F157" s="402"/>
      <c r="G157" s="402"/>
      <c r="H157" s="112"/>
      <c r="I157" s="109"/>
      <c r="J157" s="109"/>
      <c r="K157" s="109"/>
      <c r="L157" s="111"/>
      <c r="M157" s="109"/>
      <c r="N157" s="110">
        <v>8783.99</v>
      </c>
      <c r="O157" s="109"/>
      <c r="P157" s="136">
        <v>932.86</v>
      </c>
      <c r="GO157" s="102"/>
      <c r="GP157" s="71"/>
      <c r="GQ157" s="71"/>
      <c r="GR157" s="71"/>
      <c r="GS157" s="71"/>
      <c r="GT157" s="71"/>
      <c r="GU157" s="201"/>
      <c r="GV157" s="201"/>
      <c r="GW157" s="201"/>
      <c r="GX157" s="71"/>
      <c r="GY157" s="201"/>
      <c r="GZ157" s="71" t="s">
        <v>78</v>
      </c>
      <c r="HA157" s="81"/>
      <c r="HC157" s="81"/>
      <c r="HE157" s="102"/>
      <c r="HF157" s="101"/>
    </row>
    <row r="158" spans="1:214" s="4" customFormat="1" ht="22.5" x14ac:dyDescent="0.25">
      <c r="A158" s="134" t="s">
        <v>90</v>
      </c>
      <c r="B158" s="194" t="s">
        <v>457</v>
      </c>
      <c r="C158" s="403" t="s">
        <v>456</v>
      </c>
      <c r="D158" s="403"/>
      <c r="E158" s="403"/>
      <c r="F158" s="403"/>
      <c r="G158" s="403"/>
      <c r="H158" s="112" t="s">
        <v>454</v>
      </c>
      <c r="I158" s="109">
        <v>10.62</v>
      </c>
      <c r="J158" s="133">
        <v>1</v>
      </c>
      <c r="K158" s="132">
        <v>10.62</v>
      </c>
      <c r="L158" s="111"/>
      <c r="M158" s="109"/>
      <c r="N158" s="137">
        <v>66.3</v>
      </c>
      <c r="O158" s="109"/>
      <c r="P158" s="136">
        <v>704.11</v>
      </c>
      <c r="GO158" s="102"/>
      <c r="GP158" s="71" t="s">
        <v>456</v>
      </c>
      <c r="GQ158" s="71" t="s">
        <v>4</v>
      </c>
      <c r="GR158" s="71" t="s">
        <v>4</v>
      </c>
      <c r="GS158" s="71" t="s">
        <v>4</v>
      </c>
      <c r="GT158" s="71" t="s">
        <v>4</v>
      </c>
      <c r="GU158" s="201"/>
      <c r="GV158" s="201"/>
      <c r="GW158" s="201"/>
      <c r="GX158" s="71"/>
      <c r="GY158" s="201"/>
      <c r="GZ158" s="71"/>
      <c r="HA158" s="81"/>
      <c r="HC158" s="81"/>
      <c r="HE158" s="102"/>
      <c r="HF158" s="101"/>
    </row>
    <row r="159" spans="1:214" s="4" customFormat="1" ht="15" x14ac:dyDescent="0.25">
      <c r="A159" s="114"/>
      <c r="B159" s="113"/>
      <c r="C159" s="402" t="s">
        <v>78</v>
      </c>
      <c r="D159" s="402"/>
      <c r="E159" s="402"/>
      <c r="F159" s="402"/>
      <c r="G159" s="402"/>
      <c r="H159" s="112"/>
      <c r="I159" s="109"/>
      <c r="J159" s="109"/>
      <c r="K159" s="109"/>
      <c r="L159" s="111"/>
      <c r="M159" s="109"/>
      <c r="N159" s="111"/>
      <c r="O159" s="109"/>
      <c r="P159" s="136">
        <v>704.11</v>
      </c>
      <c r="GO159" s="102"/>
      <c r="GP159" s="71"/>
      <c r="GQ159" s="71"/>
      <c r="GR159" s="71"/>
      <c r="GS159" s="71"/>
      <c r="GT159" s="71"/>
      <c r="GU159" s="201"/>
      <c r="GV159" s="201"/>
      <c r="GW159" s="201"/>
      <c r="GX159" s="71"/>
      <c r="GY159" s="201"/>
      <c r="GZ159" s="71" t="s">
        <v>78</v>
      </c>
      <c r="HA159" s="81"/>
      <c r="HC159" s="81"/>
      <c r="HE159" s="102"/>
      <c r="HF159" s="101"/>
    </row>
    <row r="160" spans="1:214" s="4" customFormat="1" ht="15" x14ac:dyDescent="0.25">
      <c r="A160" s="134" t="s">
        <v>91</v>
      </c>
      <c r="B160" s="194" t="s">
        <v>205</v>
      </c>
      <c r="C160" s="403" t="s">
        <v>267</v>
      </c>
      <c r="D160" s="403"/>
      <c r="E160" s="403"/>
      <c r="F160" s="403"/>
      <c r="G160" s="403"/>
      <c r="H160" s="112" t="s">
        <v>206</v>
      </c>
      <c r="I160" s="109">
        <v>0.1094</v>
      </c>
      <c r="J160" s="133">
        <v>1</v>
      </c>
      <c r="K160" s="140">
        <v>0.1094</v>
      </c>
      <c r="L160" s="111"/>
      <c r="M160" s="109"/>
      <c r="N160" s="131"/>
      <c r="O160" s="109"/>
      <c r="P160" s="130"/>
      <c r="GO160" s="102"/>
      <c r="GP160" s="71" t="s">
        <v>267</v>
      </c>
      <c r="GQ160" s="71" t="s">
        <v>4</v>
      </c>
      <c r="GR160" s="71" t="s">
        <v>4</v>
      </c>
      <c r="GS160" s="71" t="s">
        <v>4</v>
      </c>
      <c r="GT160" s="71" t="s">
        <v>4</v>
      </c>
      <c r="GU160" s="201"/>
      <c r="GV160" s="201"/>
      <c r="GW160" s="201"/>
      <c r="GX160" s="71"/>
      <c r="GY160" s="201"/>
      <c r="GZ160" s="71"/>
      <c r="HA160" s="81"/>
      <c r="HC160" s="81"/>
      <c r="HE160" s="102"/>
      <c r="HF160" s="101"/>
    </row>
    <row r="161" spans="1:214" s="4" customFormat="1" ht="15" x14ac:dyDescent="0.25">
      <c r="A161" s="128"/>
      <c r="B161" s="118" t="s">
        <v>51</v>
      </c>
      <c r="C161" s="397" t="s">
        <v>52</v>
      </c>
      <c r="D161" s="397"/>
      <c r="E161" s="397"/>
      <c r="F161" s="397"/>
      <c r="G161" s="397"/>
      <c r="H161" s="117" t="s">
        <v>53</v>
      </c>
      <c r="I161" s="57"/>
      <c r="J161" s="57"/>
      <c r="K161" s="149">
        <v>0.73297999999999996</v>
      </c>
      <c r="L161" s="54"/>
      <c r="M161" s="57"/>
      <c r="N161" s="54"/>
      <c r="O161" s="57"/>
      <c r="P161" s="115">
        <v>379.3</v>
      </c>
      <c r="GO161" s="102"/>
      <c r="GP161" s="71"/>
      <c r="GQ161" s="71"/>
      <c r="GR161" s="71"/>
      <c r="GS161" s="71"/>
      <c r="GT161" s="71"/>
      <c r="GU161" s="201" t="s">
        <v>52</v>
      </c>
      <c r="GV161" s="201"/>
      <c r="GW161" s="201"/>
      <c r="GX161" s="71"/>
      <c r="GY161" s="201"/>
      <c r="GZ161" s="71"/>
      <c r="HA161" s="81"/>
      <c r="HC161" s="81"/>
      <c r="HE161" s="102"/>
      <c r="HF161" s="101"/>
    </row>
    <row r="162" spans="1:214" s="4" customFormat="1" ht="15" x14ac:dyDescent="0.25">
      <c r="A162" s="127"/>
      <c r="B162" s="118" t="s">
        <v>92</v>
      </c>
      <c r="C162" s="397" t="s">
        <v>93</v>
      </c>
      <c r="D162" s="397"/>
      <c r="E162" s="397"/>
      <c r="F162" s="397"/>
      <c r="G162" s="397"/>
      <c r="H162" s="117" t="s">
        <v>53</v>
      </c>
      <c r="I162" s="154">
        <v>6.7</v>
      </c>
      <c r="J162" s="57"/>
      <c r="K162" s="149">
        <v>0.73297999999999996</v>
      </c>
      <c r="L162" s="45"/>
      <c r="M162" s="129"/>
      <c r="N162" s="124">
        <v>517.47</v>
      </c>
      <c r="O162" s="57"/>
      <c r="P162" s="123">
        <v>379.3</v>
      </c>
      <c r="Q162" s="120"/>
      <c r="R162" s="120"/>
      <c r="GO162" s="102"/>
      <c r="GP162" s="71"/>
      <c r="GQ162" s="71"/>
      <c r="GR162" s="71"/>
      <c r="GS162" s="71"/>
      <c r="GT162" s="71"/>
      <c r="GU162" s="201"/>
      <c r="GV162" s="201" t="s">
        <v>93</v>
      </c>
      <c r="GW162" s="201"/>
      <c r="GX162" s="71"/>
      <c r="GY162" s="201"/>
      <c r="GZ162" s="71"/>
      <c r="HA162" s="81"/>
      <c r="HC162" s="81"/>
      <c r="HE162" s="102"/>
      <c r="HF162" s="101"/>
    </row>
    <row r="163" spans="1:214" s="4" customFormat="1" ht="15" x14ac:dyDescent="0.25">
      <c r="A163" s="128"/>
      <c r="B163" s="118" t="s">
        <v>62</v>
      </c>
      <c r="C163" s="397" t="s">
        <v>63</v>
      </c>
      <c r="D163" s="397"/>
      <c r="E163" s="397"/>
      <c r="F163" s="397"/>
      <c r="G163" s="397"/>
      <c r="H163" s="117"/>
      <c r="I163" s="57"/>
      <c r="J163" s="57"/>
      <c r="K163" s="57"/>
      <c r="L163" s="54"/>
      <c r="M163" s="57"/>
      <c r="N163" s="54"/>
      <c r="O163" s="57"/>
      <c r="P163" s="115">
        <v>35.68</v>
      </c>
      <c r="GO163" s="102"/>
      <c r="GP163" s="71"/>
      <c r="GQ163" s="71"/>
      <c r="GR163" s="71"/>
      <c r="GS163" s="71"/>
      <c r="GT163" s="71"/>
      <c r="GU163" s="201" t="s">
        <v>63</v>
      </c>
      <c r="GV163" s="201"/>
      <c r="GW163" s="201"/>
      <c r="GX163" s="71"/>
      <c r="GY163" s="201"/>
      <c r="GZ163" s="71"/>
      <c r="HA163" s="81"/>
      <c r="HC163" s="81"/>
      <c r="HE163" s="102"/>
      <c r="HF163" s="101"/>
    </row>
    <row r="164" spans="1:214" s="4" customFormat="1" ht="15" x14ac:dyDescent="0.25">
      <c r="A164" s="127"/>
      <c r="B164" s="118" t="s">
        <v>207</v>
      </c>
      <c r="C164" s="397" t="s">
        <v>208</v>
      </c>
      <c r="D164" s="397"/>
      <c r="E164" s="397"/>
      <c r="F164" s="397"/>
      <c r="G164" s="397"/>
      <c r="H164" s="117" t="s">
        <v>81</v>
      </c>
      <c r="I164" s="154">
        <v>0.8</v>
      </c>
      <c r="J164" s="57"/>
      <c r="K164" s="149">
        <v>8.7520000000000001E-2</v>
      </c>
      <c r="L164" s="126">
        <v>234.33</v>
      </c>
      <c r="M164" s="125">
        <v>1.74</v>
      </c>
      <c r="N164" s="124">
        <v>407.73</v>
      </c>
      <c r="O164" s="57"/>
      <c r="P164" s="123">
        <v>35.68</v>
      </c>
      <c r="Q164" s="120"/>
      <c r="R164" s="120"/>
      <c r="GO164" s="102"/>
      <c r="GP164" s="71"/>
      <c r="GQ164" s="71"/>
      <c r="GR164" s="71"/>
      <c r="GS164" s="71"/>
      <c r="GT164" s="71"/>
      <c r="GU164" s="201"/>
      <c r="GV164" s="201" t="s">
        <v>208</v>
      </c>
      <c r="GW164" s="201"/>
      <c r="GX164" s="71"/>
      <c r="GY164" s="201"/>
      <c r="GZ164" s="71"/>
      <c r="HA164" s="81"/>
      <c r="HC164" s="81"/>
      <c r="HE164" s="102"/>
      <c r="HF164" s="101"/>
    </row>
    <row r="165" spans="1:214" s="4" customFormat="1" ht="15" x14ac:dyDescent="0.25">
      <c r="A165" s="148" t="s">
        <v>74</v>
      </c>
      <c r="B165" s="147" t="s">
        <v>209</v>
      </c>
      <c r="C165" s="407" t="s">
        <v>210</v>
      </c>
      <c r="D165" s="407"/>
      <c r="E165" s="407"/>
      <c r="F165" s="407"/>
      <c r="G165" s="407"/>
      <c r="H165" s="146" t="s">
        <v>211</v>
      </c>
      <c r="I165" s="145">
        <v>100</v>
      </c>
      <c r="J165" s="143"/>
      <c r="K165" s="160">
        <v>10.94</v>
      </c>
      <c r="L165" s="144"/>
      <c r="M165" s="143"/>
      <c r="N165" s="144"/>
      <c r="O165" s="143"/>
      <c r="P165" s="142"/>
      <c r="GO165" s="102"/>
      <c r="GP165" s="71"/>
      <c r="GQ165" s="71"/>
      <c r="GR165" s="71"/>
      <c r="GS165" s="71"/>
      <c r="GT165" s="71"/>
      <c r="GU165" s="201"/>
      <c r="GV165" s="201"/>
      <c r="GW165" s="201"/>
      <c r="GX165" s="71"/>
      <c r="GY165" s="201"/>
      <c r="GZ165" s="71"/>
      <c r="HA165" s="81"/>
      <c r="HC165" s="81"/>
      <c r="HE165" s="102"/>
      <c r="HF165" s="101" t="s">
        <v>210</v>
      </c>
    </row>
    <row r="166" spans="1:214" s="4" customFormat="1" ht="15" x14ac:dyDescent="0.25">
      <c r="A166" s="88"/>
      <c r="B166" s="87"/>
      <c r="C166" s="402" t="s">
        <v>75</v>
      </c>
      <c r="D166" s="402"/>
      <c r="E166" s="402"/>
      <c r="F166" s="402"/>
      <c r="G166" s="402"/>
      <c r="H166" s="112"/>
      <c r="I166" s="109"/>
      <c r="J166" s="109"/>
      <c r="K166" s="109"/>
      <c r="L166" s="111"/>
      <c r="M166" s="109"/>
      <c r="N166" s="110"/>
      <c r="O166" s="109"/>
      <c r="P166" s="108">
        <v>414.98</v>
      </c>
      <c r="Q166" s="120"/>
      <c r="R166" s="120"/>
      <c r="GO166" s="102"/>
      <c r="GP166" s="71"/>
      <c r="GQ166" s="71"/>
      <c r="GR166" s="71"/>
      <c r="GS166" s="71"/>
      <c r="GT166" s="71"/>
      <c r="GU166" s="201"/>
      <c r="GV166" s="201"/>
      <c r="GW166" s="201"/>
      <c r="GX166" s="71" t="s">
        <v>75</v>
      </c>
      <c r="GY166" s="201"/>
      <c r="GZ166" s="71"/>
      <c r="HA166" s="81"/>
      <c r="HC166" s="81"/>
      <c r="HE166" s="102"/>
      <c r="HF166" s="101"/>
    </row>
    <row r="167" spans="1:214" s="4" customFormat="1" ht="15" x14ac:dyDescent="0.25">
      <c r="A167" s="119"/>
      <c r="B167" s="118"/>
      <c r="C167" s="397" t="s">
        <v>76</v>
      </c>
      <c r="D167" s="397"/>
      <c r="E167" s="397"/>
      <c r="F167" s="397"/>
      <c r="G167" s="397"/>
      <c r="H167" s="117"/>
      <c r="I167" s="57"/>
      <c r="J167" s="57"/>
      <c r="K167" s="57"/>
      <c r="L167" s="54"/>
      <c r="M167" s="57"/>
      <c r="N167" s="54"/>
      <c r="O167" s="57"/>
      <c r="P167" s="115">
        <v>379.3</v>
      </c>
      <c r="GO167" s="102"/>
      <c r="GP167" s="71"/>
      <c r="GQ167" s="71"/>
      <c r="GR167" s="71"/>
      <c r="GS167" s="71"/>
      <c r="GT167" s="71"/>
      <c r="GU167" s="201"/>
      <c r="GV167" s="201"/>
      <c r="GW167" s="201"/>
      <c r="GX167" s="71"/>
      <c r="GY167" s="201" t="s">
        <v>76</v>
      </c>
      <c r="GZ167" s="71"/>
      <c r="HA167" s="81"/>
      <c r="HC167" s="81"/>
      <c r="HE167" s="102"/>
      <c r="HF167" s="101"/>
    </row>
    <row r="168" spans="1:214" s="4" customFormat="1" ht="22.5" x14ac:dyDescent="0.25">
      <c r="A168" s="119"/>
      <c r="B168" s="118" t="s">
        <v>212</v>
      </c>
      <c r="C168" s="397" t="s">
        <v>213</v>
      </c>
      <c r="D168" s="397"/>
      <c r="E168" s="397"/>
      <c r="F168" s="397"/>
      <c r="G168" s="397"/>
      <c r="H168" s="117" t="s">
        <v>77</v>
      </c>
      <c r="I168" s="116">
        <v>108</v>
      </c>
      <c r="J168" s="154">
        <v>0.9</v>
      </c>
      <c r="K168" s="154">
        <v>97.2</v>
      </c>
      <c r="L168" s="54"/>
      <c r="M168" s="57"/>
      <c r="N168" s="54"/>
      <c r="O168" s="57"/>
      <c r="P168" s="115">
        <v>368.68</v>
      </c>
      <c r="GO168" s="102"/>
      <c r="GP168" s="71"/>
      <c r="GQ168" s="71"/>
      <c r="GR168" s="71"/>
      <c r="GS168" s="71"/>
      <c r="GT168" s="71"/>
      <c r="GU168" s="201"/>
      <c r="GV168" s="201"/>
      <c r="GW168" s="201"/>
      <c r="GX168" s="71"/>
      <c r="GY168" s="201" t="s">
        <v>213</v>
      </c>
      <c r="GZ168" s="71"/>
      <c r="HA168" s="81"/>
      <c r="HC168" s="81"/>
      <c r="HE168" s="102"/>
      <c r="HF168" s="101"/>
    </row>
    <row r="169" spans="1:214" s="4" customFormat="1" ht="22.5" x14ac:dyDescent="0.25">
      <c r="A169" s="119"/>
      <c r="B169" s="118" t="s">
        <v>214</v>
      </c>
      <c r="C169" s="397" t="s">
        <v>215</v>
      </c>
      <c r="D169" s="397"/>
      <c r="E169" s="397"/>
      <c r="F169" s="397"/>
      <c r="G169" s="397"/>
      <c r="H169" s="117" t="s">
        <v>77</v>
      </c>
      <c r="I169" s="116">
        <v>55</v>
      </c>
      <c r="J169" s="122">
        <v>0.85</v>
      </c>
      <c r="K169" s="122">
        <v>46.75</v>
      </c>
      <c r="L169" s="54"/>
      <c r="M169" s="57"/>
      <c r="N169" s="54"/>
      <c r="O169" s="57"/>
      <c r="P169" s="115">
        <v>177.32</v>
      </c>
      <c r="GO169" s="102"/>
      <c r="GP169" s="71"/>
      <c r="GQ169" s="71"/>
      <c r="GR169" s="71"/>
      <c r="GS169" s="71"/>
      <c r="GT169" s="71"/>
      <c r="GU169" s="201"/>
      <c r="GV169" s="201"/>
      <c r="GW169" s="201"/>
      <c r="GX169" s="71"/>
      <c r="GY169" s="201" t="s">
        <v>215</v>
      </c>
      <c r="GZ169" s="71"/>
      <c r="HA169" s="81"/>
      <c r="HC169" s="81"/>
      <c r="HE169" s="102"/>
      <c r="HF169" s="101"/>
    </row>
    <row r="170" spans="1:214" s="4" customFormat="1" ht="15" x14ac:dyDescent="0.25">
      <c r="A170" s="114"/>
      <c r="B170" s="113"/>
      <c r="C170" s="402" t="s">
        <v>78</v>
      </c>
      <c r="D170" s="402"/>
      <c r="E170" s="402"/>
      <c r="F170" s="402"/>
      <c r="G170" s="402"/>
      <c r="H170" s="112"/>
      <c r="I170" s="109"/>
      <c r="J170" s="109"/>
      <c r="K170" s="109"/>
      <c r="L170" s="111"/>
      <c r="M170" s="109"/>
      <c r="N170" s="110">
        <v>8784.1</v>
      </c>
      <c r="O170" s="109"/>
      <c r="P170" s="136">
        <v>960.98</v>
      </c>
      <c r="GO170" s="102"/>
      <c r="GP170" s="71"/>
      <c r="GQ170" s="71"/>
      <c r="GR170" s="71"/>
      <c r="GS170" s="71"/>
      <c r="GT170" s="71"/>
      <c r="GU170" s="201"/>
      <c r="GV170" s="201"/>
      <c r="GW170" s="201"/>
      <c r="GX170" s="71"/>
      <c r="GY170" s="201"/>
      <c r="GZ170" s="71" t="s">
        <v>78</v>
      </c>
      <c r="HA170" s="81"/>
      <c r="HC170" s="81"/>
      <c r="HE170" s="102"/>
      <c r="HF170" s="101"/>
    </row>
    <row r="171" spans="1:214" s="4" customFormat="1" ht="22.5" x14ac:dyDescent="0.25">
      <c r="A171" s="134" t="s">
        <v>139</v>
      </c>
      <c r="B171" s="194" t="s">
        <v>455</v>
      </c>
      <c r="C171" s="403" t="s">
        <v>453</v>
      </c>
      <c r="D171" s="403"/>
      <c r="E171" s="403"/>
      <c r="F171" s="403"/>
      <c r="G171" s="403"/>
      <c r="H171" s="112" t="s">
        <v>454</v>
      </c>
      <c r="I171" s="109">
        <v>10.94</v>
      </c>
      <c r="J171" s="133">
        <v>1</v>
      </c>
      <c r="K171" s="132">
        <v>10.94</v>
      </c>
      <c r="L171" s="111"/>
      <c r="M171" s="109"/>
      <c r="N171" s="137">
        <v>96.15</v>
      </c>
      <c r="O171" s="109"/>
      <c r="P171" s="108">
        <v>1051.8800000000001</v>
      </c>
      <c r="GO171" s="102"/>
      <c r="GP171" s="71" t="s">
        <v>453</v>
      </c>
      <c r="GQ171" s="71" t="s">
        <v>4</v>
      </c>
      <c r="GR171" s="71" t="s">
        <v>4</v>
      </c>
      <c r="GS171" s="71" t="s">
        <v>4</v>
      </c>
      <c r="GT171" s="71" t="s">
        <v>4</v>
      </c>
      <c r="GU171" s="201"/>
      <c r="GV171" s="201"/>
      <c r="GW171" s="201"/>
      <c r="GX171" s="71"/>
      <c r="GY171" s="201"/>
      <c r="GZ171" s="71"/>
      <c r="HA171" s="81"/>
      <c r="HC171" s="81"/>
      <c r="HE171" s="102"/>
      <c r="HF171" s="101"/>
    </row>
    <row r="172" spans="1:214" s="4" customFormat="1" ht="15" x14ac:dyDescent="0.25">
      <c r="A172" s="114"/>
      <c r="B172" s="113"/>
      <c r="C172" s="402" t="s">
        <v>78</v>
      </c>
      <c r="D172" s="402"/>
      <c r="E172" s="402"/>
      <c r="F172" s="402"/>
      <c r="G172" s="402"/>
      <c r="H172" s="112"/>
      <c r="I172" s="109"/>
      <c r="J172" s="109"/>
      <c r="K172" s="109"/>
      <c r="L172" s="111"/>
      <c r="M172" s="109"/>
      <c r="N172" s="111"/>
      <c r="O172" s="109"/>
      <c r="P172" s="108">
        <v>1051.8800000000001</v>
      </c>
      <c r="GO172" s="102"/>
      <c r="GP172" s="71"/>
      <c r="GQ172" s="71"/>
      <c r="GR172" s="71"/>
      <c r="GS172" s="71"/>
      <c r="GT172" s="71"/>
      <c r="GU172" s="201"/>
      <c r="GV172" s="201"/>
      <c r="GW172" s="201"/>
      <c r="GX172" s="71"/>
      <c r="GY172" s="201"/>
      <c r="GZ172" s="71" t="s">
        <v>78</v>
      </c>
      <c r="HA172" s="81"/>
      <c r="HC172" s="81"/>
      <c r="HE172" s="102"/>
      <c r="HF172" s="101"/>
    </row>
    <row r="173" spans="1:214" s="4" customFormat="1" ht="33.75" x14ac:dyDescent="0.25">
      <c r="A173" s="134" t="s">
        <v>94</v>
      </c>
      <c r="B173" s="194" t="s">
        <v>452</v>
      </c>
      <c r="C173" s="403" t="s">
        <v>451</v>
      </c>
      <c r="D173" s="403"/>
      <c r="E173" s="403"/>
      <c r="F173" s="403"/>
      <c r="G173" s="403"/>
      <c r="H173" s="112" t="s">
        <v>222</v>
      </c>
      <c r="I173" s="109">
        <v>0.33</v>
      </c>
      <c r="J173" s="133">
        <v>1</v>
      </c>
      <c r="K173" s="132">
        <v>0.33</v>
      </c>
      <c r="L173" s="138">
        <v>211.62</v>
      </c>
      <c r="M173" s="132">
        <v>1.34</v>
      </c>
      <c r="N173" s="137">
        <v>283.57</v>
      </c>
      <c r="O173" s="109"/>
      <c r="P173" s="136">
        <v>93.58</v>
      </c>
      <c r="GO173" s="102"/>
      <c r="GP173" s="71" t="s">
        <v>451</v>
      </c>
      <c r="GQ173" s="71" t="s">
        <v>4</v>
      </c>
      <c r="GR173" s="71" t="s">
        <v>4</v>
      </c>
      <c r="GS173" s="71" t="s">
        <v>4</v>
      </c>
      <c r="GT173" s="71" t="s">
        <v>4</v>
      </c>
      <c r="GU173" s="201"/>
      <c r="GV173" s="201"/>
      <c r="GW173" s="201"/>
      <c r="GX173" s="71"/>
      <c r="GY173" s="201"/>
      <c r="GZ173" s="71"/>
      <c r="HA173" s="81"/>
      <c r="HC173" s="81"/>
      <c r="HE173" s="102"/>
      <c r="HF173" s="101"/>
    </row>
    <row r="174" spans="1:214" s="4" customFormat="1" ht="15" x14ac:dyDescent="0.25">
      <c r="A174" s="114"/>
      <c r="B174" s="113"/>
      <c r="C174" s="402" t="s">
        <v>78</v>
      </c>
      <c r="D174" s="402"/>
      <c r="E174" s="402"/>
      <c r="F174" s="402"/>
      <c r="G174" s="402"/>
      <c r="H174" s="112"/>
      <c r="I174" s="109"/>
      <c r="J174" s="109"/>
      <c r="K174" s="109"/>
      <c r="L174" s="111"/>
      <c r="M174" s="109"/>
      <c r="N174" s="111"/>
      <c r="O174" s="109"/>
      <c r="P174" s="136">
        <v>93.58</v>
      </c>
      <c r="GO174" s="102"/>
      <c r="GP174" s="71"/>
      <c r="GQ174" s="71"/>
      <c r="GR174" s="71"/>
      <c r="GS174" s="71"/>
      <c r="GT174" s="71"/>
      <c r="GU174" s="201"/>
      <c r="GV174" s="201"/>
      <c r="GW174" s="201"/>
      <c r="GX174" s="71"/>
      <c r="GY174" s="201"/>
      <c r="GZ174" s="71" t="s">
        <v>78</v>
      </c>
      <c r="HA174" s="81"/>
      <c r="HC174" s="81"/>
      <c r="HE174" s="102"/>
      <c r="HF174" s="101"/>
    </row>
    <row r="175" spans="1:214" s="4" customFormat="1" ht="22.5" x14ac:dyDescent="0.25">
      <c r="A175" s="134" t="s">
        <v>95</v>
      </c>
      <c r="B175" s="194" t="s">
        <v>450</v>
      </c>
      <c r="C175" s="403" t="s">
        <v>449</v>
      </c>
      <c r="D175" s="403"/>
      <c r="E175" s="403"/>
      <c r="F175" s="403"/>
      <c r="G175" s="403"/>
      <c r="H175" s="112" t="s">
        <v>206</v>
      </c>
      <c r="I175" s="109">
        <v>3.5400000000000001E-2</v>
      </c>
      <c r="J175" s="133">
        <v>1</v>
      </c>
      <c r="K175" s="140">
        <v>3.5400000000000001E-2</v>
      </c>
      <c r="L175" s="111"/>
      <c r="M175" s="109"/>
      <c r="N175" s="131"/>
      <c r="O175" s="109"/>
      <c r="P175" s="130"/>
      <c r="GO175" s="102"/>
      <c r="GP175" s="71" t="s">
        <v>449</v>
      </c>
      <c r="GQ175" s="71" t="s">
        <v>4</v>
      </c>
      <c r="GR175" s="71" t="s">
        <v>4</v>
      </c>
      <c r="GS175" s="71" t="s">
        <v>4</v>
      </c>
      <c r="GT175" s="71" t="s">
        <v>4</v>
      </c>
      <c r="GU175" s="201"/>
      <c r="GV175" s="201"/>
      <c r="GW175" s="201"/>
      <c r="GX175" s="71"/>
      <c r="GY175" s="201"/>
      <c r="GZ175" s="71"/>
      <c r="HA175" s="81"/>
      <c r="HC175" s="81"/>
      <c r="HE175" s="102"/>
      <c r="HF175" s="101"/>
    </row>
    <row r="176" spans="1:214" s="4" customFormat="1" ht="15" x14ac:dyDescent="0.25">
      <c r="A176" s="128"/>
      <c r="B176" s="118" t="s">
        <v>51</v>
      </c>
      <c r="C176" s="397" t="s">
        <v>52</v>
      </c>
      <c r="D176" s="397"/>
      <c r="E176" s="397"/>
      <c r="F176" s="397"/>
      <c r="G176" s="397"/>
      <c r="H176" s="117" t="s">
        <v>53</v>
      </c>
      <c r="I176" s="57"/>
      <c r="J176" s="57"/>
      <c r="K176" s="158">
        <v>1.4659139999999999</v>
      </c>
      <c r="L176" s="54"/>
      <c r="M176" s="57"/>
      <c r="N176" s="54"/>
      <c r="O176" s="57"/>
      <c r="P176" s="115">
        <v>758.57</v>
      </c>
      <c r="GO176" s="102"/>
      <c r="GP176" s="71"/>
      <c r="GQ176" s="71"/>
      <c r="GR176" s="71"/>
      <c r="GS176" s="71"/>
      <c r="GT176" s="71"/>
      <c r="GU176" s="201" t="s">
        <v>52</v>
      </c>
      <c r="GV176" s="201"/>
      <c r="GW176" s="201"/>
      <c r="GX176" s="71"/>
      <c r="GY176" s="201"/>
      <c r="GZ176" s="71"/>
      <c r="HA176" s="81"/>
      <c r="HC176" s="81"/>
      <c r="HE176" s="102"/>
      <c r="HF176" s="101"/>
    </row>
    <row r="177" spans="1:214" s="4" customFormat="1" ht="15" x14ac:dyDescent="0.25">
      <c r="A177" s="127"/>
      <c r="B177" s="118" t="s">
        <v>92</v>
      </c>
      <c r="C177" s="397" t="s">
        <v>93</v>
      </c>
      <c r="D177" s="397"/>
      <c r="E177" s="397"/>
      <c r="F177" s="397"/>
      <c r="G177" s="397"/>
      <c r="H177" s="117" t="s">
        <v>53</v>
      </c>
      <c r="I177" s="122">
        <v>41.41</v>
      </c>
      <c r="J177" s="57"/>
      <c r="K177" s="158">
        <v>1.4659139999999999</v>
      </c>
      <c r="L177" s="45"/>
      <c r="M177" s="129"/>
      <c r="N177" s="124">
        <v>517.47</v>
      </c>
      <c r="O177" s="57"/>
      <c r="P177" s="123">
        <v>758.57</v>
      </c>
      <c r="Q177" s="120"/>
      <c r="R177" s="120"/>
      <c r="GO177" s="102"/>
      <c r="GP177" s="71"/>
      <c r="GQ177" s="71"/>
      <c r="GR177" s="71"/>
      <c r="GS177" s="71"/>
      <c r="GT177" s="71"/>
      <c r="GU177" s="201"/>
      <c r="GV177" s="201" t="s">
        <v>93</v>
      </c>
      <c r="GW177" s="201"/>
      <c r="GX177" s="71"/>
      <c r="GY177" s="201"/>
      <c r="GZ177" s="71"/>
      <c r="HA177" s="81"/>
      <c r="HC177" s="81"/>
      <c r="HE177" s="102"/>
      <c r="HF177" s="101"/>
    </row>
    <row r="178" spans="1:214" s="4" customFormat="1" ht="15" x14ac:dyDescent="0.25">
      <c r="A178" s="128"/>
      <c r="B178" s="118" t="s">
        <v>54</v>
      </c>
      <c r="C178" s="397" t="s">
        <v>55</v>
      </c>
      <c r="D178" s="397"/>
      <c r="E178" s="397"/>
      <c r="F178" s="397"/>
      <c r="G178" s="397"/>
      <c r="H178" s="117"/>
      <c r="I178" s="57"/>
      <c r="J178" s="57"/>
      <c r="K178" s="57"/>
      <c r="L178" s="54"/>
      <c r="M178" s="57"/>
      <c r="N178" s="54"/>
      <c r="O178" s="57"/>
      <c r="P178" s="115">
        <v>1.1599999999999999</v>
      </c>
      <c r="GO178" s="102"/>
      <c r="GP178" s="71"/>
      <c r="GQ178" s="71"/>
      <c r="GR178" s="71"/>
      <c r="GS178" s="71"/>
      <c r="GT178" s="71"/>
      <c r="GU178" s="201" t="s">
        <v>55</v>
      </c>
      <c r="GV178" s="201"/>
      <c r="GW178" s="201"/>
      <c r="GX178" s="71"/>
      <c r="GY178" s="201"/>
      <c r="GZ178" s="71"/>
      <c r="HA178" s="81"/>
      <c r="HC178" s="81"/>
      <c r="HE178" s="102"/>
      <c r="HF178" s="101"/>
    </row>
    <row r="179" spans="1:214" s="4" customFormat="1" ht="15" x14ac:dyDescent="0.25">
      <c r="A179" s="128"/>
      <c r="B179" s="118"/>
      <c r="C179" s="397" t="s">
        <v>56</v>
      </c>
      <c r="D179" s="397"/>
      <c r="E179" s="397"/>
      <c r="F179" s="397"/>
      <c r="G179" s="397"/>
      <c r="H179" s="117" t="s">
        <v>53</v>
      </c>
      <c r="I179" s="57"/>
      <c r="J179" s="57"/>
      <c r="K179" s="158">
        <v>4.248E-3</v>
      </c>
      <c r="L179" s="54"/>
      <c r="M179" s="57"/>
      <c r="N179" s="54"/>
      <c r="O179" s="57"/>
      <c r="P179" s="115">
        <v>2.2999999999999998</v>
      </c>
      <c r="GO179" s="102"/>
      <c r="GP179" s="71"/>
      <c r="GQ179" s="71"/>
      <c r="GR179" s="71"/>
      <c r="GS179" s="71"/>
      <c r="GT179" s="71"/>
      <c r="GU179" s="201" t="s">
        <v>56</v>
      </c>
      <c r="GV179" s="201"/>
      <c r="GW179" s="201"/>
      <c r="GX179" s="71"/>
      <c r="GY179" s="201"/>
      <c r="GZ179" s="71"/>
      <c r="HA179" s="81"/>
      <c r="HC179" s="81"/>
      <c r="HE179" s="102"/>
      <c r="HF179" s="101"/>
    </row>
    <row r="180" spans="1:214" s="4" customFormat="1" ht="22.5" x14ac:dyDescent="0.25">
      <c r="A180" s="127"/>
      <c r="B180" s="118" t="s">
        <v>199</v>
      </c>
      <c r="C180" s="397" t="s">
        <v>200</v>
      </c>
      <c r="D180" s="397"/>
      <c r="E180" s="397"/>
      <c r="F180" s="397"/>
      <c r="G180" s="397"/>
      <c r="H180" s="117" t="s">
        <v>57</v>
      </c>
      <c r="I180" s="122">
        <v>0.08</v>
      </c>
      <c r="J180" s="57"/>
      <c r="K180" s="158">
        <v>2.8319999999999999E-3</v>
      </c>
      <c r="L180" s="126">
        <v>37.32</v>
      </c>
      <c r="M180" s="125">
        <v>2.02</v>
      </c>
      <c r="N180" s="124">
        <v>75.39</v>
      </c>
      <c r="O180" s="57"/>
      <c r="P180" s="123">
        <v>0.21</v>
      </c>
      <c r="Q180" s="120"/>
      <c r="R180" s="120"/>
      <c r="GO180" s="102"/>
      <c r="GP180" s="71"/>
      <c r="GQ180" s="71"/>
      <c r="GR180" s="71"/>
      <c r="GS180" s="71"/>
      <c r="GT180" s="71"/>
      <c r="GU180" s="201"/>
      <c r="GV180" s="201" t="s">
        <v>200</v>
      </c>
      <c r="GW180" s="201"/>
      <c r="GX180" s="71"/>
      <c r="GY180" s="201"/>
      <c r="GZ180" s="71"/>
      <c r="HA180" s="81"/>
      <c r="HC180" s="81"/>
      <c r="HE180" s="102"/>
      <c r="HF180" s="101"/>
    </row>
    <row r="181" spans="1:214" s="4" customFormat="1" ht="15" x14ac:dyDescent="0.25">
      <c r="A181" s="119"/>
      <c r="B181" s="118" t="s">
        <v>201</v>
      </c>
      <c r="C181" s="397" t="s">
        <v>202</v>
      </c>
      <c r="D181" s="397"/>
      <c r="E181" s="397"/>
      <c r="F181" s="397"/>
      <c r="G181" s="397"/>
      <c r="H181" s="117" t="s">
        <v>53</v>
      </c>
      <c r="I181" s="122">
        <v>0.08</v>
      </c>
      <c r="J181" s="57"/>
      <c r="K181" s="158">
        <v>2.8319999999999999E-3</v>
      </c>
      <c r="L181" s="54"/>
      <c r="M181" s="57"/>
      <c r="N181" s="121">
        <v>517.47</v>
      </c>
      <c r="O181" s="57"/>
      <c r="P181" s="115">
        <v>1.47</v>
      </c>
      <c r="GO181" s="102"/>
      <c r="GP181" s="71"/>
      <c r="GQ181" s="71"/>
      <c r="GR181" s="71"/>
      <c r="GS181" s="71"/>
      <c r="GT181" s="71"/>
      <c r="GU181" s="201"/>
      <c r="GV181" s="201"/>
      <c r="GW181" s="201" t="s">
        <v>202</v>
      </c>
      <c r="GX181" s="71"/>
      <c r="GY181" s="201"/>
      <c r="GZ181" s="71"/>
      <c r="HA181" s="81"/>
      <c r="HC181" s="81"/>
      <c r="HE181" s="102"/>
      <c r="HF181" s="101"/>
    </row>
    <row r="182" spans="1:214" s="4" customFormat="1" ht="15" x14ac:dyDescent="0.25">
      <c r="A182" s="127"/>
      <c r="B182" s="118" t="s">
        <v>58</v>
      </c>
      <c r="C182" s="397" t="s">
        <v>59</v>
      </c>
      <c r="D182" s="397"/>
      <c r="E182" s="397"/>
      <c r="F182" s="397"/>
      <c r="G182" s="397"/>
      <c r="H182" s="117" t="s">
        <v>57</v>
      </c>
      <c r="I182" s="122">
        <v>0.04</v>
      </c>
      <c r="J182" s="57"/>
      <c r="K182" s="158">
        <v>1.4159999999999999E-3</v>
      </c>
      <c r="L182" s="45"/>
      <c r="M182" s="129"/>
      <c r="N182" s="124">
        <v>667.77</v>
      </c>
      <c r="O182" s="57"/>
      <c r="P182" s="123">
        <v>0.95</v>
      </c>
      <c r="Q182" s="120"/>
      <c r="R182" s="120"/>
      <c r="GO182" s="102"/>
      <c r="GP182" s="71"/>
      <c r="GQ182" s="71"/>
      <c r="GR182" s="71"/>
      <c r="GS182" s="71"/>
      <c r="GT182" s="71"/>
      <c r="GU182" s="201"/>
      <c r="GV182" s="201" t="s">
        <v>59</v>
      </c>
      <c r="GW182" s="201"/>
      <c r="GX182" s="71"/>
      <c r="GY182" s="201"/>
      <c r="GZ182" s="71"/>
      <c r="HA182" s="81"/>
      <c r="HC182" s="81"/>
      <c r="HE182" s="102"/>
      <c r="HF182" s="101"/>
    </row>
    <row r="183" spans="1:214" s="4" customFormat="1" ht="15" x14ac:dyDescent="0.25">
      <c r="A183" s="119"/>
      <c r="B183" s="118" t="s">
        <v>60</v>
      </c>
      <c r="C183" s="397" t="s">
        <v>61</v>
      </c>
      <c r="D183" s="397"/>
      <c r="E183" s="397"/>
      <c r="F183" s="397"/>
      <c r="G183" s="397"/>
      <c r="H183" s="117" t="s">
        <v>53</v>
      </c>
      <c r="I183" s="122">
        <v>0.04</v>
      </c>
      <c r="J183" s="57"/>
      <c r="K183" s="158">
        <v>1.4159999999999999E-3</v>
      </c>
      <c r="L183" s="54"/>
      <c r="M183" s="57"/>
      <c r="N183" s="121">
        <v>582.70000000000005</v>
      </c>
      <c r="O183" s="57"/>
      <c r="P183" s="115">
        <v>0.83</v>
      </c>
      <c r="GO183" s="102"/>
      <c r="GP183" s="71"/>
      <c r="GQ183" s="71"/>
      <c r="GR183" s="71"/>
      <c r="GS183" s="71"/>
      <c r="GT183" s="71"/>
      <c r="GU183" s="201"/>
      <c r="GV183" s="201"/>
      <c r="GW183" s="201" t="s">
        <v>61</v>
      </c>
      <c r="GX183" s="71"/>
      <c r="GY183" s="201"/>
      <c r="GZ183" s="71"/>
      <c r="HA183" s="81"/>
      <c r="HC183" s="81"/>
      <c r="HE183" s="102"/>
      <c r="HF183" s="101"/>
    </row>
    <row r="184" spans="1:214" s="4" customFormat="1" ht="15" x14ac:dyDescent="0.25">
      <c r="A184" s="128"/>
      <c r="B184" s="118" t="s">
        <v>62</v>
      </c>
      <c r="C184" s="397" t="s">
        <v>63</v>
      </c>
      <c r="D184" s="397"/>
      <c r="E184" s="397"/>
      <c r="F184" s="397"/>
      <c r="G184" s="397"/>
      <c r="H184" s="117"/>
      <c r="I184" s="57"/>
      <c r="J184" s="57"/>
      <c r="K184" s="57"/>
      <c r="L184" s="54"/>
      <c r="M184" s="57"/>
      <c r="N184" s="54"/>
      <c r="O184" s="57"/>
      <c r="P184" s="115">
        <v>51.24</v>
      </c>
      <c r="GO184" s="102"/>
      <c r="GP184" s="71"/>
      <c r="GQ184" s="71"/>
      <c r="GR184" s="71"/>
      <c r="GS184" s="71"/>
      <c r="GT184" s="71"/>
      <c r="GU184" s="201" t="s">
        <v>63</v>
      </c>
      <c r="GV184" s="201"/>
      <c r="GW184" s="201"/>
      <c r="GX184" s="71"/>
      <c r="GY184" s="201"/>
      <c r="GZ184" s="71"/>
      <c r="HA184" s="81"/>
      <c r="HC184" s="81"/>
      <c r="HE184" s="102"/>
      <c r="HF184" s="101"/>
    </row>
    <row r="185" spans="1:214" s="4" customFormat="1" ht="15" x14ac:dyDescent="0.25">
      <c r="A185" s="127"/>
      <c r="B185" s="118" t="s">
        <v>72</v>
      </c>
      <c r="C185" s="397" t="s">
        <v>73</v>
      </c>
      <c r="D185" s="397"/>
      <c r="E185" s="397"/>
      <c r="F185" s="397"/>
      <c r="G185" s="397"/>
      <c r="H185" s="117" t="s">
        <v>71</v>
      </c>
      <c r="I185" s="153">
        <v>4.0000000000000001E-3</v>
      </c>
      <c r="J185" s="57"/>
      <c r="K185" s="157">
        <v>1.416E-4</v>
      </c>
      <c r="L185" s="156">
        <v>70296.2</v>
      </c>
      <c r="M185" s="125">
        <v>1.34</v>
      </c>
      <c r="N185" s="124">
        <v>94196.91</v>
      </c>
      <c r="O185" s="57"/>
      <c r="P185" s="123">
        <v>13.34</v>
      </c>
      <c r="Q185" s="120"/>
      <c r="R185" s="120"/>
      <c r="GO185" s="102"/>
      <c r="GP185" s="71"/>
      <c r="GQ185" s="71"/>
      <c r="GR185" s="71"/>
      <c r="GS185" s="71"/>
      <c r="GT185" s="71"/>
      <c r="GU185" s="201"/>
      <c r="GV185" s="201" t="s">
        <v>73</v>
      </c>
      <c r="GW185" s="201"/>
      <c r="GX185" s="71"/>
      <c r="GY185" s="201"/>
      <c r="GZ185" s="71"/>
      <c r="HA185" s="81"/>
      <c r="HC185" s="81"/>
      <c r="HE185" s="102"/>
      <c r="HF185" s="101"/>
    </row>
    <row r="186" spans="1:214" s="4" customFormat="1" ht="15" x14ac:dyDescent="0.25">
      <c r="A186" s="127"/>
      <c r="B186" s="118" t="s">
        <v>448</v>
      </c>
      <c r="C186" s="397" t="s">
        <v>447</v>
      </c>
      <c r="D186" s="397"/>
      <c r="E186" s="397"/>
      <c r="F186" s="397"/>
      <c r="G186" s="397"/>
      <c r="H186" s="117" t="s">
        <v>71</v>
      </c>
      <c r="I186" s="153">
        <v>6.0000000000000001E-3</v>
      </c>
      <c r="J186" s="57"/>
      <c r="K186" s="157">
        <v>2.1240000000000001E-4</v>
      </c>
      <c r="L186" s="156">
        <v>149930.17000000001</v>
      </c>
      <c r="M186" s="125">
        <v>1.19</v>
      </c>
      <c r="N186" s="124">
        <v>178416.9</v>
      </c>
      <c r="O186" s="57"/>
      <c r="P186" s="123">
        <v>37.9</v>
      </c>
      <c r="Q186" s="120"/>
      <c r="R186" s="120"/>
      <c r="GO186" s="102"/>
      <c r="GP186" s="71"/>
      <c r="GQ186" s="71"/>
      <c r="GR186" s="71"/>
      <c r="GS186" s="71"/>
      <c r="GT186" s="71"/>
      <c r="GU186" s="201"/>
      <c r="GV186" s="201" t="s">
        <v>447</v>
      </c>
      <c r="GW186" s="201"/>
      <c r="GX186" s="71"/>
      <c r="GY186" s="201"/>
      <c r="GZ186" s="71"/>
      <c r="HA186" s="81"/>
      <c r="HC186" s="81"/>
      <c r="HE186" s="102"/>
      <c r="HF186" s="101"/>
    </row>
    <row r="187" spans="1:214" s="4" customFormat="1" ht="15" x14ac:dyDescent="0.25">
      <c r="A187" s="148" t="s">
        <v>74</v>
      </c>
      <c r="B187" s="147" t="s">
        <v>446</v>
      </c>
      <c r="C187" s="407" t="s">
        <v>445</v>
      </c>
      <c r="D187" s="407"/>
      <c r="E187" s="407"/>
      <c r="F187" s="407"/>
      <c r="G187" s="407"/>
      <c r="H187" s="146" t="s">
        <v>71</v>
      </c>
      <c r="I187" s="151">
        <v>0.184</v>
      </c>
      <c r="J187" s="143"/>
      <c r="K187" s="204">
        <v>6.5135999999999996E-3</v>
      </c>
      <c r="L187" s="144"/>
      <c r="M187" s="143"/>
      <c r="N187" s="144"/>
      <c r="O187" s="143"/>
      <c r="P187" s="142"/>
      <c r="GO187" s="102"/>
      <c r="GP187" s="71"/>
      <c r="GQ187" s="71"/>
      <c r="GR187" s="71"/>
      <c r="GS187" s="71"/>
      <c r="GT187" s="71"/>
      <c r="GU187" s="201"/>
      <c r="GV187" s="201"/>
      <c r="GW187" s="201"/>
      <c r="GX187" s="71"/>
      <c r="GY187" s="201"/>
      <c r="GZ187" s="71"/>
      <c r="HA187" s="81"/>
      <c r="HC187" s="81"/>
      <c r="HE187" s="102"/>
      <c r="HF187" s="101" t="s">
        <v>445</v>
      </c>
    </row>
    <row r="188" spans="1:214" s="4" customFormat="1" ht="15" x14ac:dyDescent="0.25">
      <c r="A188" s="148" t="s">
        <v>74</v>
      </c>
      <c r="B188" s="147" t="s">
        <v>203</v>
      </c>
      <c r="C188" s="407" t="s">
        <v>204</v>
      </c>
      <c r="D188" s="407"/>
      <c r="E188" s="407"/>
      <c r="F188" s="407"/>
      <c r="G188" s="407"/>
      <c r="H188" s="146" t="s">
        <v>71</v>
      </c>
      <c r="I188" s="151">
        <v>0.224</v>
      </c>
      <c r="J188" s="143"/>
      <c r="K188" s="204">
        <v>7.9296000000000002E-3</v>
      </c>
      <c r="L188" s="144"/>
      <c r="M188" s="143"/>
      <c r="N188" s="144"/>
      <c r="O188" s="143"/>
      <c r="P188" s="142"/>
      <c r="GO188" s="102"/>
      <c r="GP188" s="71"/>
      <c r="GQ188" s="71"/>
      <c r="GR188" s="71"/>
      <c r="GS188" s="71"/>
      <c r="GT188" s="71"/>
      <c r="GU188" s="201"/>
      <c r="GV188" s="201"/>
      <c r="GW188" s="201"/>
      <c r="GX188" s="71"/>
      <c r="GY188" s="201"/>
      <c r="GZ188" s="71"/>
      <c r="HA188" s="81"/>
      <c r="HC188" s="81"/>
      <c r="HE188" s="102"/>
      <c r="HF188" s="101" t="s">
        <v>204</v>
      </c>
    </row>
    <row r="189" spans="1:214" s="4" customFormat="1" ht="15" x14ac:dyDescent="0.25">
      <c r="A189" s="88"/>
      <c r="B189" s="87"/>
      <c r="C189" s="402" t="s">
        <v>75</v>
      </c>
      <c r="D189" s="402"/>
      <c r="E189" s="402"/>
      <c r="F189" s="402"/>
      <c r="G189" s="402"/>
      <c r="H189" s="112"/>
      <c r="I189" s="109"/>
      <c r="J189" s="109"/>
      <c r="K189" s="109"/>
      <c r="L189" s="111"/>
      <c r="M189" s="109"/>
      <c r="N189" s="110"/>
      <c r="O189" s="109"/>
      <c r="P189" s="108">
        <v>813.27</v>
      </c>
      <c r="Q189" s="120"/>
      <c r="R189" s="120"/>
      <c r="GO189" s="102"/>
      <c r="GP189" s="71"/>
      <c r="GQ189" s="71"/>
      <c r="GR189" s="71"/>
      <c r="GS189" s="71"/>
      <c r="GT189" s="71"/>
      <c r="GU189" s="201"/>
      <c r="GV189" s="201"/>
      <c r="GW189" s="201"/>
      <c r="GX189" s="71" t="s">
        <v>75</v>
      </c>
      <c r="GY189" s="201"/>
      <c r="GZ189" s="71"/>
      <c r="HA189" s="81"/>
      <c r="HC189" s="81"/>
      <c r="HE189" s="102"/>
      <c r="HF189" s="101"/>
    </row>
    <row r="190" spans="1:214" s="4" customFormat="1" ht="15" x14ac:dyDescent="0.25">
      <c r="A190" s="119"/>
      <c r="B190" s="118"/>
      <c r="C190" s="397" t="s">
        <v>76</v>
      </c>
      <c r="D190" s="397"/>
      <c r="E190" s="397"/>
      <c r="F190" s="397"/>
      <c r="G190" s="397"/>
      <c r="H190" s="117"/>
      <c r="I190" s="57"/>
      <c r="J190" s="57"/>
      <c r="K190" s="57"/>
      <c r="L190" s="54"/>
      <c r="M190" s="57"/>
      <c r="N190" s="54"/>
      <c r="O190" s="57"/>
      <c r="P190" s="115">
        <v>760.87</v>
      </c>
      <c r="GO190" s="102"/>
      <c r="GP190" s="71"/>
      <c r="GQ190" s="71"/>
      <c r="GR190" s="71"/>
      <c r="GS190" s="71"/>
      <c r="GT190" s="71"/>
      <c r="GU190" s="201"/>
      <c r="GV190" s="201"/>
      <c r="GW190" s="201"/>
      <c r="GX190" s="71"/>
      <c r="GY190" s="201" t="s">
        <v>76</v>
      </c>
      <c r="GZ190" s="71"/>
      <c r="HA190" s="81"/>
      <c r="HC190" s="81"/>
      <c r="HE190" s="102"/>
      <c r="HF190" s="101"/>
    </row>
    <row r="191" spans="1:214" s="4" customFormat="1" ht="15" x14ac:dyDescent="0.25">
      <c r="A191" s="119"/>
      <c r="B191" s="118" t="s">
        <v>444</v>
      </c>
      <c r="C191" s="397" t="s">
        <v>443</v>
      </c>
      <c r="D191" s="397"/>
      <c r="E191" s="397"/>
      <c r="F191" s="397"/>
      <c r="G191" s="397"/>
      <c r="H191" s="117" t="s">
        <v>77</v>
      </c>
      <c r="I191" s="116">
        <v>90</v>
      </c>
      <c r="J191" s="57"/>
      <c r="K191" s="116">
        <v>90</v>
      </c>
      <c r="L191" s="54"/>
      <c r="M191" s="57"/>
      <c r="N191" s="54"/>
      <c r="O191" s="57"/>
      <c r="P191" s="115">
        <v>684.78</v>
      </c>
      <c r="GO191" s="102"/>
      <c r="GP191" s="71"/>
      <c r="GQ191" s="71"/>
      <c r="GR191" s="71"/>
      <c r="GS191" s="71"/>
      <c r="GT191" s="71"/>
      <c r="GU191" s="201"/>
      <c r="GV191" s="201"/>
      <c r="GW191" s="201"/>
      <c r="GX191" s="71"/>
      <c r="GY191" s="201" t="s">
        <v>443</v>
      </c>
      <c r="GZ191" s="71"/>
      <c r="HA191" s="81"/>
      <c r="HC191" s="81"/>
      <c r="HE191" s="102"/>
      <c r="HF191" s="101"/>
    </row>
    <row r="192" spans="1:214" s="4" customFormat="1" ht="15" x14ac:dyDescent="0.25">
      <c r="A192" s="119"/>
      <c r="B192" s="118" t="s">
        <v>442</v>
      </c>
      <c r="C192" s="397" t="s">
        <v>441</v>
      </c>
      <c r="D192" s="397"/>
      <c r="E192" s="397"/>
      <c r="F192" s="397"/>
      <c r="G192" s="397"/>
      <c r="H192" s="117" t="s">
        <v>77</v>
      </c>
      <c r="I192" s="116">
        <v>46</v>
      </c>
      <c r="J192" s="57"/>
      <c r="K192" s="116">
        <v>46</v>
      </c>
      <c r="L192" s="54"/>
      <c r="M192" s="57"/>
      <c r="N192" s="54"/>
      <c r="O192" s="57"/>
      <c r="P192" s="115">
        <v>350</v>
      </c>
      <c r="GO192" s="102"/>
      <c r="GP192" s="71"/>
      <c r="GQ192" s="71"/>
      <c r="GR192" s="71"/>
      <c r="GS192" s="71"/>
      <c r="GT192" s="71"/>
      <c r="GU192" s="201"/>
      <c r="GV192" s="201"/>
      <c r="GW192" s="201"/>
      <c r="GX192" s="71"/>
      <c r="GY192" s="201" t="s">
        <v>441</v>
      </c>
      <c r="GZ192" s="71"/>
      <c r="HA192" s="81"/>
      <c r="HC192" s="81"/>
      <c r="HE192" s="102"/>
      <c r="HF192" s="101"/>
    </row>
    <row r="193" spans="1:214" s="4" customFormat="1" ht="15" x14ac:dyDescent="0.25">
      <c r="A193" s="114"/>
      <c r="B193" s="113"/>
      <c r="C193" s="402" t="s">
        <v>78</v>
      </c>
      <c r="D193" s="402"/>
      <c r="E193" s="402"/>
      <c r="F193" s="402"/>
      <c r="G193" s="402"/>
      <c r="H193" s="112"/>
      <c r="I193" s="109"/>
      <c r="J193" s="109"/>
      <c r="K193" s="109"/>
      <c r="L193" s="111"/>
      <c r="M193" s="109"/>
      <c r="N193" s="110">
        <v>52204.800000000003</v>
      </c>
      <c r="O193" s="109"/>
      <c r="P193" s="108">
        <v>1848.05</v>
      </c>
      <c r="GO193" s="102"/>
      <c r="GP193" s="71"/>
      <c r="GQ193" s="71"/>
      <c r="GR193" s="71"/>
      <c r="GS193" s="71"/>
      <c r="GT193" s="71"/>
      <c r="GU193" s="201"/>
      <c r="GV193" s="201"/>
      <c r="GW193" s="201"/>
      <c r="GX193" s="71"/>
      <c r="GY193" s="201"/>
      <c r="GZ193" s="71" t="s">
        <v>78</v>
      </c>
      <c r="HA193" s="81"/>
      <c r="HC193" s="81"/>
      <c r="HE193" s="102"/>
      <c r="HF193" s="101"/>
    </row>
    <row r="194" spans="1:214" s="4" customFormat="1" ht="33.75" x14ac:dyDescent="0.25">
      <c r="A194" s="134" t="s">
        <v>96</v>
      </c>
      <c r="B194" s="194" t="s">
        <v>440</v>
      </c>
      <c r="C194" s="403" t="s">
        <v>439</v>
      </c>
      <c r="D194" s="403"/>
      <c r="E194" s="403"/>
      <c r="F194" s="403"/>
      <c r="G194" s="403"/>
      <c r="H194" s="112" t="s">
        <v>101</v>
      </c>
      <c r="I194" s="109">
        <v>3.56</v>
      </c>
      <c r="J194" s="133">
        <v>1</v>
      </c>
      <c r="K194" s="132">
        <v>3.56</v>
      </c>
      <c r="L194" s="138">
        <v>419.8</v>
      </c>
      <c r="M194" s="132">
        <v>1.27</v>
      </c>
      <c r="N194" s="137">
        <v>533.15</v>
      </c>
      <c r="O194" s="109"/>
      <c r="P194" s="108">
        <v>1898.01</v>
      </c>
      <c r="GO194" s="102"/>
      <c r="GP194" s="71" t="s">
        <v>439</v>
      </c>
      <c r="GQ194" s="71" t="s">
        <v>4</v>
      </c>
      <c r="GR194" s="71" t="s">
        <v>4</v>
      </c>
      <c r="GS194" s="71" t="s">
        <v>4</v>
      </c>
      <c r="GT194" s="71" t="s">
        <v>4</v>
      </c>
      <c r="GU194" s="201"/>
      <c r="GV194" s="201"/>
      <c r="GW194" s="201"/>
      <c r="GX194" s="71"/>
      <c r="GY194" s="201"/>
      <c r="GZ194" s="71"/>
      <c r="HA194" s="81"/>
      <c r="HC194" s="81"/>
      <c r="HE194" s="102"/>
      <c r="HF194" s="101"/>
    </row>
    <row r="195" spans="1:214" s="4" customFormat="1" ht="15" x14ac:dyDescent="0.25">
      <c r="A195" s="114"/>
      <c r="B195" s="113"/>
      <c r="C195" s="402" t="s">
        <v>78</v>
      </c>
      <c r="D195" s="402"/>
      <c r="E195" s="402"/>
      <c r="F195" s="402"/>
      <c r="G195" s="402"/>
      <c r="H195" s="112"/>
      <c r="I195" s="109"/>
      <c r="J195" s="109"/>
      <c r="K195" s="109"/>
      <c r="L195" s="111"/>
      <c r="M195" s="109"/>
      <c r="N195" s="111"/>
      <c r="O195" s="109"/>
      <c r="P195" s="108">
        <v>1898.01</v>
      </c>
      <c r="GO195" s="102"/>
      <c r="GP195" s="71"/>
      <c r="GQ195" s="71"/>
      <c r="GR195" s="71"/>
      <c r="GS195" s="71"/>
      <c r="GT195" s="71"/>
      <c r="GU195" s="201"/>
      <c r="GV195" s="201"/>
      <c r="GW195" s="201"/>
      <c r="GX195" s="71"/>
      <c r="GY195" s="201"/>
      <c r="GZ195" s="71" t="s">
        <v>78</v>
      </c>
      <c r="HA195" s="81"/>
      <c r="HC195" s="81"/>
      <c r="HE195" s="102"/>
      <c r="HF195" s="101"/>
    </row>
    <row r="196" spans="1:214" s="4" customFormat="1" ht="1.5" customHeight="1" x14ac:dyDescent="0.25">
      <c r="A196" s="107"/>
      <c r="B196" s="78"/>
      <c r="C196" s="78"/>
      <c r="D196" s="78"/>
      <c r="E196" s="78"/>
      <c r="F196" s="106"/>
      <c r="G196" s="106"/>
      <c r="H196" s="106"/>
      <c r="I196" s="106"/>
      <c r="J196" s="79"/>
      <c r="K196" s="106"/>
      <c r="L196" s="79"/>
      <c r="M196" s="105"/>
      <c r="N196" s="79"/>
      <c r="O196" s="104"/>
      <c r="P196" s="103"/>
      <c r="Q196" s="95"/>
      <c r="R196" s="94"/>
      <c r="GO196" s="102"/>
      <c r="GP196" s="71"/>
      <c r="GQ196" s="71"/>
      <c r="GR196" s="71"/>
      <c r="GS196" s="71"/>
      <c r="GT196" s="71"/>
      <c r="GU196" s="201"/>
      <c r="GV196" s="201"/>
      <c r="GW196" s="201"/>
      <c r="GX196" s="71"/>
      <c r="GY196" s="201"/>
      <c r="GZ196" s="71"/>
      <c r="HA196" s="81"/>
      <c r="HC196" s="81"/>
      <c r="HE196" s="102"/>
      <c r="HF196" s="101"/>
    </row>
    <row r="197" spans="1:214" s="4" customFormat="1" ht="15" x14ac:dyDescent="0.25">
      <c r="A197" s="88"/>
      <c r="B197" s="92"/>
      <c r="C197" s="401" t="s">
        <v>325</v>
      </c>
      <c r="D197" s="401"/>
      <c r="E197" s="401"/>
      <c r="F197" s="401"/>
      <c r="G197" s="401"/>
      <c r="H197" s="401"/>
      <c r="I197" s="401"/>
      <c r="J197" s="401"/>
      <c r="K197" s="401"/>
      <c r="L197" s="401"/>
      <c r="M197" s="401"/>
      <c r="N197" s="401"/>
      <c r="O197" s="401"/>
      <c r="P197" s="96"/>
      <c r="Q197" s="95"/>
      <c r="R197" s="94"/>
      <c r="GO197" s="102"/>
      <c r="GP197" s="71"/>
      <c r="GQ197" s="71"/>
      <c r="GR197" s="71"/>
      <c r="GS197" s="71"/>
      <c r="GT197" s="71"/>
      <c r="GU197" s="201"/>
      <c r="GV197" s="201"/>
      <c r="GW197" s="201"/>
      <c r="GX197" s="71"/>
      <c r="GY197" s="201"/>
      <c r="GZ197" s="71"/>
      <c r="HA197" s="81" t="s">
        <v>325</v>
      </c>
      <c r="HC197" s="81"/>
      <c r="HE197" s="102"/>
      <c r="HF197" s="101"/>
    </row>
    <row r="198" spans="1:214" s="4" customFormat="1" ht="15" x14ac:dyDescent="0.25">
      <c r="A198" s="88"/>
      <c r="B198" s="87"/>
      <c r="C198" s="398" t="s">
        <v>109</v>
      </c>
      <c r="D198" s="398"/>
      <c r="E198" s="398"/>
      <c r="F198" s="398"/>
      <c r="G198" s="398"/>
      <c r="H198" s="398"/>
      <c r="I198" s="398"/>
      <c r="J198" s="398"/>
      <c r="K198" s="398"/>
      <c r="L198" s="398"/>
      <c r="M198" s="398"/>
      <c r="N198" s="398"/>
      <c r="O198" s="398"/>
      <c r="P198" s="90">
        <v>89152.06</v>
      </c>
      <c r="Q198" s="95"/>
      <c r="R198" s="94"/>
      <c r="GO198" s="102"/>
      <c r="GP198" s="71"/>
      <c r="GQ198" s="71"/>
      <c r="GR198" s="71"/>
      <c r="GS198" s="71"/>
      <c r="GT198" s="71"/>
      <c r="GU198" s="201"/>
      <c r="GV198" s="201"/>
      <c r="GW198" s="201"/>
      <c r="GX198" s="71"/>
      <c r="GY198" s="201"/>
      <c r="GZ198" s="71"/>
      <c r="HA198" s="81"/>
      <c r="HB198" s="46" t="s">
        <v>109</v>
      </c>
      <c r="HC198" s="81"/>
      <c r="HE198" s="102"/>
      <c r="HF198" s="101"/>
    </row>
    <row r="199" spans="1:214" s="4" customFormat="1" ht="15" x14ac:dyDescent="0.25">
      <c r="A199" s="88"/>
      <c r="B199" s="87"/>
      <c r="C199" s="398" t="s">
        <v>110</v>
      </c>
      <c r="D199" s="398"/>
      <c r="E199" s="398"/>
      <c r="F199" s="398"/>
      <c r="G199" s="398"/>
      <c r="H199" s="398"/>
      <c r="I199" s="398"/>
      <c r="J199" s="398"/>
      <c r="K199" s="398"/>
      <c r="L199" s="398"/>
      <c r="M199" s="398"/>
      <c r="N199" s="398"/>
      <c r="O199" s="398"/>
      <c r="P199" s="84"/>
      <c r="Q199" s="95"/>
      <c r="R199" s="94"/>
      <c r="GO199" s="102"/>
      <c r="GP199" s="71"/>
      <c r="GQ199" s="71"/>
      <c r="GR199" s="71"/>
      <c r="GS199" s="71"/>
      <c r="GT199" s="71"/>
      <c r="GU199" s="201"/>
      <c r="GV199" s="201"/>
      <c r="GW199" s="201"/>
      <c r="GX199" s="71"/>
      <c r="GY199" s="201"/>
      <c r="GZ199" s="71"/>
      <c r="HA199" s="81"/>
      <c r="HB199" s="46" t="s">
        <v>110</v>
      </c>
      <c r="HC199" s="81"/>
      <c r="HE199" s="102"/>
      <c r="HF199" s="101"/>
    </row>
    <row r="200" spans="1:214" s="4" customFormat="1" ht="15" x14ac:dyDescent="0.25">
      <c r="A200" s="88"/>
      <c r="B200" s="87"/>
      <c r="C200" s="398" t="s">
        <v>111</v>
      </c>
      <c r="D200" s="398"/>
      <c r="E200" s="398"/>
      <c r="F200" s="398"/>
      <c r="G200" s="398"/>
      <c r="H200" s="398"/>
      <c r="I200" s="398"/>
      <c r="J200" s="398"/>
      <c r="K200" s="398"/>
      <c r="L200" s="398"/>
      <c r="M200" s="398"/>
      <c r="N200" s="398"/>
      <c r="O200" s="398"/>
      <c r="P200" s="90">
        <v>10941.75</v>
      </c>
      <c r="Q200" s="95"/>
      <c r="R200" s="94"/>
      <c r="GO200" s="102"/>
      <c r="GP200" s="71"/>
      <c r="GQ200" s="71"/>
      <c r="GR200" s="71"/>
      <c r="GS200" s="71"/>
      <c r="GT200" s="71"/>
      <c r="GU200" s="201"/>
      <c r="GV200" s="201"/>
      <c r="GW200" s="201"/>
      <c r="GX200" s="71"/>
      <c r="GY200" s="201"/>
      <c r="GZ200" s="71"/>
      <c r="HA200" s="81"/>
      <c r="HB200" s="46" t="s">
        <v>111</v>
      </c>
      <c r="HC200" s="81"/>
      <c r="HE200" s="102"/>
      <c r="HF200" s="101"/>
    </row>
    <row r="201" spans="1:214" s="4" customFormat="1" ht="15" x14ac:dyDescent="0.25">
      <c r="A201" s="88"/>
      <c r="B201" s="87"/>
      <c r="C201" s="398" t="s">
        <v>112</v>
      </c>
      <c r="D201" s="398"/>
      <c r="E201" s="398"/>
      <c r="F201" s="398"/>
      <c r="G201" s="398"/>
      <c r="H201" s="398"/>
      <c r="I201" s="398"/>
      <c r="J201" s="398"/>
      <c r="K201" s="398"/>
      <c r="L201" s="398"/>
      <c r="M201" s="398"/>
      <c r="N201" s="398"/>
      <c r="O201" s="398"/>
      <c r="P201" s="93">
        <v>137.5</v>
      </c>
      <c r="Q201" s="95"/>
      <c r="R201" s="94"/>
      <c r="GO201" s="102"/>
      <c r="GP201" s="71"/>
      <c r="GQ201" s="71"/>
      <c r="GR201" s="71"/>
      <c r="GS201" s="71"/>
      <c r="GT201" s="71"/>
      <c r="GU201" s="201"/>
      <c r="GV201" s="201"/>
      <c r="GW201" s="201"/>
      <c r="GX201" s="71"/>
      <c r="GY201" s="201"/>
      <c r="GZ201" s="71"/>
      <c r="HA201" s="81"/>
      <c r="HB201" s="46" t="s">
        <v>112</v>
      </c>
      <c r="HC201" s="81"/>
      <c r="HE201" s="102"/>
      <c r="HF201" s="101"/>
    </row>
    <row r="202" spans="1:214" s="4" customFormat="1" ht="15" x14ac:dyDescent="0.25">
      <c r="A202" s="88"/>
      <c r="B202" s="87"/>
      <c r="C202" s="398" t="s">
        <v>113</v>
      </c>
      <c r="D202" s="398"/>
      <c r="E202" s="398"/>
      <c r="F202" s="398"/>
      <c r="G202" s="398"/>
      <c r="H202" s="398"/>
      <c r="I202" s="398"/>
      <c r="J202" s="398"/>
      <c r="K202" s="398"/>
      <c r="L202" s="398"/>
      <c r="M202" s="398"/>
      <c r="N202" s="398"/>
      <c r="O202" s="398"/>
      <c r="P202" s="93">
        <v>141.62</v>
      </c>
      <c r="Q202" s="95"/>
      <c r="R202" s="94"/>
      <c r="GO202" s="102"/>
      <c r="GP202" s="71"/>
      <c r="GQ202" s="71"/>
      <c r="GR202" s="71"/>
      <c r="GS202" s="71"/>
      <c r="GT202" s="71"/>
      <c r="GU202" s="201"/>
      <c r="GV202" s="201"/>
      <c r="GW202" s="201"/>
      <c r="GX202" s="71"/>
      <c r="GY202" s="201"/>
      <c r="GZ202" s="71"/>
      <c r="HA202" s="81"/>
      <c r="HB202" s="46" t="s">
        <v>113</v>
      </c>
      <c r="HC202" s="81"/>
      <c r="HE202" s="102"/>
      <c r="HF202" s="101"/>
    </row>
    <row r="203" spans="1:214" s="4" customFormat="1" ht="15" x14ac:dyDescent="0.25">
      <c r="A203" s="88"/>
      <c r="B203" s="87"/>
      <c r="C203" s="398" t="s">
        <v>114</v>
      </c>
      <c r="D203" s="398"/>
      <c r="E203" s="398"/>
      <c r="F203" s="398"/>
      <c r="G203" s="398"/>
      <c r="H203" s="398"/>
      <c r="I203" s="398"/>
      <c r="J203" s="398"/>
      <c r="K203" s="398"/>
      <c r="L203" s="398"/>
      <c r="M203" s="398"/>
      <c r="N203" s="398"/>
      <c r="O203" s="398"/>
      <c r="P203" s="90">
        <v>77931.19</v>
      </c>
      <c r="Q203" s="95"/>
      <c r="R203" s="94"/>
      <c r="GO203" s="102"/>
      <c r="GP203" s="71"/>
      <c r="GQ203" s="71"/>
      <c r="GR203" s="71"/>
      <c r="GS203" s="71"/>
      <c r="GT203" s="71"/>
      <c r="GU203" s="201"/>
      <c r="GV203" s="201"/>
      <c r="GW203" s="201"/>
      <c r="GX203" s="71"/>
      <c r="GY203" s="201"/>
      <c r="GZ203" s="71"/>
      <c r="HA203" s="81"/>
      <c r="HB203" s="46" t="s">
        <v>114</v>
      </c>
      <c r="HC203" s="81"/>
      <c r="HE203" s="102"/>
      <c r="HF203" s="101"/>
    </row>
    <row r="204" spans="1:214" s="4" customFormat="1" ht="15" x14ac:dyDescent="0.25">
      <c r="A204" s="88"/>
      <c r="B204" s="87"/>
      <c r="C204" s="398" t="s">
        <v>115</v>
      </c>
      <c r="D204" s="398"/>
      <c r="E204" s="398"/>
      <c r="F204" s="398"/>
      <c r="G204" s="398"/>
      <c r="H204" s="398"/>
      <c r="I204" s="398"/>
      <c r="J204" s="398"/>
      <c r="K204" s="398"/>
      <c r="L204" s="398"/>
      <c r="M204" s="398"/>
      <c r="N204" s="398"/>
      <c r="O204" s="398"/>
      <c r="P204" s="90">
        <v>104470.39999999999</v>
      </c>
      <c r="Q204" s="95"/>
      <c r="R204" s="94"/>
      <c r="GO204" s="102"/>
      <c r="GP204" s="71"/>
      <c r="GQ204" s="71"/>
      <c r="GR204" s="71"/>
      <c r="GS204" s="71"/>
      <c r="GT204" s="71"/>
      <c r="GU204" s="201"/>
      <c r="GV204" s="201"/>
      <c r="GW204" s="201"/>
      <c r="GX204" s="71"/>
      <c r="GY204" s="201"/>
      <c r="GZ204" s="71"/>
      <c r="HA204" s="81"/>
      <c r="HB204" s="46" t="s">
        <v>115</v>
      </c>
      <c r="HC204" s="81"/>
      <c r="HE204" s="102"/>
      <c r="HF204" s="101"/>
    </row>
    <row r="205" spans="1:214" s="4" customFormat="1" ht="15" x14ac:dyDescent="0.25">
      <c r="A205" s="88"/>
      <c r="B205" s="87"/>
      <c r="C205" s="398" t="s">
        <v>110</v>
      </c>
      <c r="D205" s="398"/>
      <c r="E205" s="398"/>
      <c r="F205" s="398"/>
      <c r="G205" s="398"/>
      <c r="H205" s="398"/>
      <c r="I205" s="398"/>
      <c r="J205" s="398"/>
      <c r="K205" s="398"/>
      <c r="L205" s="398"/>
      <c r="M205" s="398"/>
      <c r="N205" s="398"/>
      <c r="O205" s="398"/>
      <c r="P205" s="84"/>
      <c r="Q205" s="95"/>
      <c r="R205" s="94"/>
      <c r="GO205" s="102"/>
      <c r="GP205" s="71"/>
      <c r="GQ205" s="71"/>
      <c r="GR205" s="71"/>
      <c r="GS205" s="71"/>
      <c r="GT205" s="71"/>
      <c r="GU205" s="201"/>
      <c r="GV205" s="201"/>
      <c r="GW205" s="201"/>
      <c r="GX205" s="71"/>
      <c r="GY205" s="201"/>
      <c r="GZ205" s="71"/>
      <c r="HA205" s="81"/>
      <c r="HB205" s="46" t="s">
        <v>110</v>
      </c>
      <c r="HC205" s="81"/>
      <c r="HE205" s="102"/>
      <c r="HF205" s="101"/>
    </row>
    <row r="206" spans="1:214" s="4" customFormat="1" ht="15" x14ac:dyDescent="0.25">
      <c r="A206" s="88"/>
      <c r="B206" s="87"/>
      <c r="C206" s="398" t="s">
        <v>116</v>
      </c>
      <c r="D206" s="398"/>
      <c r="E206" s="398"/>
      <c r="F206" s="398"/>
      <c r="G206" s="398"/>
      <c r="H206" s="398"/>
      <c r="I206" s="398"/>
      <c r="J206" s="398"/>
      <c r="K206" s="398"/>
      <c r="L206" s="398"/>
      <c r="M206" s="398"/>
      <c r="N206" s="398"/>
      <c r="O206" s="398"/>
      <c r="P206" s="90">
        <v>10941.75</v>
      </c>
      <c r="Q206" s="95"/>
      <c r="R206" s="94"/>
      <c r="GO206" s="102"/>
      <c r="GP206" s="71"/>
      <c r="GQ206" s="71"/>
      <c r="GR206" s="71"/>
      <c r="GS206" s="71"/>
      <c r="GT206" s="71"/>
      <c r="GU206" s="201"/>
      <c r="GV206" s="201"/>
      <c r="GW206" s="201"/>
      <c r="GX206" s="71"/>
      <c r="GY206" s="201"/>
      <c r="GZ206" s="71"/>
      <c r="HA206" s="81"/>
      <c r="HB206" s="46" t="s">
        <v>116</v>
      </c>
      <c r="HC206" s="81"/>
      <c r="HE206" s="102"/>
      <c r="HF206" s="101"/>
    </row>
    <row r="207" spans="1:214" s="4" customFormat="1" ht="15" x14ac:dyDescent="0.25">
      <c r="A207" s="88"/>
      <c r="B207" s="87"/>
      <c r="C207" s="398" t="s">
        <v>117</v>
      </c>
      <c r="D207" s="398"/>
      <c r="E207" s="398"/>
      <c r="F207" s="398"/>
      <c r="G207" s="398"/>
      <c r="H207" s="398"/>
      <c r="I207" s="398"/>
      <c r="J207" s="398"/>
      <c r="K207" s="398"/>
      <c r="L207" s="398"/>
      <c r="M207" s="398"/>
      <c r="N207" s="398"/>
      <c r="O207" s="398"/>
      <c r="P207" s="93">
        <v>137.5</v>
      </c>
      <c r="Q207" s="95"/>
      <c r="R207" s="94"/>
      <c r="GO207" s="102"/>
      <c r="GP207" s="71"/>
      <c r="GQ207" s="71"/>
      <c r="GR207" s="71"/>
      <c r="GS207" s="71"/>
      <c r="GT207" s="71"/>
      <c r="GU207" s="201"/>
      <c r="GV207" s="201"/>
      <c r="GW207" s="201"/>
      <c r="GX207" s="71"/>
      <c r="GY207" s="201"/>
      <c r="GZ207" s="71"/>
      <c r="HA207" s="81"/>
      <c r="HB207" s="46" t="s">
        <v>117</v>
      </c>
      <c r="HC207" s="81"/>
      <c r="HE207" s="102"/>
      <c r="HF207" s="101"/>
    </row>
    <row r="208" spans="1:214" s="4" customFormat="1" ht="15" x14ac:dyDescent="0.25">
      <c r="A208" s="88"/>
      <c r="B208" s="87"/>
      <c r="C208" s="398" t="s">
        <v>118</v>
      </c>
      <c r="D208" s="398"/>
      <c r="E208" s="398"/>
      <c r="F208" s="398"/>
      <c r="G208" s="398"/>
      <c r="H208" s="398"/>
      <c r="I208" s="398"/>
      <c r="J208" s="398"/>
      <c r="K208" s="398"/>
      <c r="L208" s="398"/>
      <c r="M208" s="398"/>
      <c r="N208" s="398"/>
      <c r="O208" s="398"/>
      <c r="P208" s="93">
        <v>141.62</v>
      </c>
      <c r="Q208" s="95"/>
      <c r="R208" s="94"/>
      <c r="GO208" s="102"/>
      <c r="GP208" s="71"/>
      <c r="GQ208" s="71"/>
      <c r="GR208" s="71"/>
      <c r="GS208" s="71"/>
      <c r="GT208" s="71"/>
      <c r="GU208" s="201"/>
      <c r="GV208" s="201"/>
      <c r="GW208" s="201"/>
      <c r="GX208" s="71"/>
      <c r="GY208" s="201"/>
      <c r="GZ208" s="71"/>
      <c r="HA208" s="81"/>
      <c r="HB208" s="46" t="s">
        <v>118</v>
      </c>
      <c r="HC208" s="81"/>
      <c r="HE208" s="102"/>
      <c r="HF208" s="101"/>
    </row>
    <row r="209" spans="1:214" s="4" customFormat="1" ht="15" x14ac:dyDescent="0.25">
      <c r="A209" s="88"/>
      <c r="B209" s="87"/>
      <c r="C209" s="398" t="s">
        <v>119</v>
      </c>
      <c r="D209" s="398"/>
      <c r="E209" s="398"/>
      <c r="F209" s="398"/>
      <c r="G209" s="398"/>
      <c r="H209" s="398"/>
      <c r="I209" s="398"/>
      <c r="J209" s="398"/>
      <c r="K209" s="398"/>
      <c r="L209" s="398"/>
      <c r="M209" s="398"/>
      <c r="N209" s="398"/>
      <c r="O209" s="398"/>
      <c r="P209" s="90">
        <v>77931.19</v>
      </c>
      <c r="Q209" s="95"/>
      <c r="R209" s="94"/>
      <c r="GO209" s="102"/>
      <c r="GP209" s="71"/>
      <c r="GQ209" s="71"/>
      <c r="GR209" s="71"/>
      <c r="GS209" s="71"/>
      <c r="GT209" s="71"/>
      <c r="GU209" s="201"/>
      <c r="GV209" s="201"/>
      <c r="GW209" s="201"/>
      <c r="GX209" s="71"/>
      <c r="GY209" s="201"/>
      <c r="GZ209" s="71"/>
      <c r="HA209" s="81"/>
      <c r="HB209" s="46" t="s">
        <v>119</v>
      </c>
      <c r="HC209" s="81"/>
      <c r="HE209" s="102"/>
      <c r="HF209" s="101"/>
    </row>
    <row r="210" spans="1:214" s="4" customFormat="1" ht="15" x14ac:dyDescent="0.25">
      <c r="A210" s="88"/>
      <c r="B210" s="87"/>
      <c r="C210" s="398" t="s">
        <v>120</v>
      </c>
      <c r="D210" s="398"/>
      <c r="E210" s="398"/>
      <c r="F210" s="398"/>
      <c r="G210" s="398"/>
      <c r="H210" s="398"/>
      <c r="I210" s="398"/>
      <c r="J210" s="398"/>
      <c r="K210" s="398"/>
      <c r="L210" s="398"/>
      <c r="M210" s="398"/>
      <c r="N210" s="398"/>
      <c r="O210" s="398"/>
      <c r="P210" s="90">
        <v>10381.27</v>
      </c>
      <c r="Q210" s="95"/>
      <c r="R210" s="94"/>
      <c r="GO210" s="102"/>
      <c r="GP210" s="71"/>
      <c r="GQ210" s="71"/>
      <c r="GR210" s="71"/>
      <c r="GS210" s="71"/>
      <c r="GT210" s="71"/>
      <c r="GU210" s="201"/>
      <c r="GV210" s="201"/>
      <c r="GW210" s="201"/>
      <c r="GX210" s="71"/>
      <c r="GY210" s="201"/>
      <c r="GZ210" s="71"/>
      <c r="HA210" s="81"/>
      <c r="HB210" s="46" t="s">
        <v>120</v>
      </c>
      <c r="HC210" s="81"/>
      <c r="HE210" s="102"/>
      <c r="HF210" s="101"/>
    </row>
    <row r="211" spans="1:214" s="4" customFormat="1" ht="15" x14ac:dyDescent="0.25">
      <c r="A211" s="88"/>
      <c r="B211" s="87"/>
      <c r="C211" s="398" t="s">
        <v>121</v>
      </c>
      <c r="D211" s="398"/>
      <c r="E211" s="398"/>
      <c r="F211" s="398"/>
      <c r="G211" s="398"/>
      <c r="H211" s="398"/>
      <c r="I211" s="398"/>
      <c r="J211" s="398"/>
      <c r="K211" s="398"/>
      <c r="L211" s="398"/>
      <c r="M211" s="398"/>
      <c r="N211" s="398"/>
      <c r="O211" s="398"/>
      <c r="P211" s="90">
        <v>4937.07</v>
      </c>
      <c r="Q211" s="95"/>
      <c r="R211" s="94"/>
      <c r="GO211" s="102"/>
      <c r="GP211" s="71"/>
      <c r="GQ211" s="71"/>
      <c r="GR211" s="71"/>
      <c r="GS211" s="71"/>
      <c r="GT211" s="71"/>
      <c r="GU211" s="201"/>
      <c r="GV211" s="201"/>
      <c r="GW211" s="201"/>
      <c r="GX211" s="71"/>
      <c r="GY211" s="201"/>
      <c r="GZ211" s="71"/>
      <c r="HA211" s="81"/>
      <c r="HB211" s="46" t="s">
        <v>121</v>
      </c>
      <c r="HC211" s="81"/>
      <c r="HE211" s="102"/>
      <c r="HF211" s="101"/>
    </row>
    <row r="212" spans="1:214" s="4" customFormat="1" ht="15" x14ac:dyDescent="0.25">
      <c r="A212" s="88"/>
      <c r="B212" s="87"/>
      <c r="C212" s="398" t="s">
        <v>122</v>
      </c>
      <c r="D212" s="398"/>
      <c r="E212" s="398"/>
      <c r="F212" s="398"/>
      <c r="G212" s="398"/>
      <c r="H212" s="398"/>
      <c r="I212" s="398"/>
      <c r="J212" s="398"/>
      <c r="K212" s="398"/>
      <c r="L212" s="398"/>
      <c r="M212" s="398"/>
      <c r="N212" s="398"/>
      <c r="O212" s="398"/>
      <c r="P212" s="90">
        <v>11083.37</v>
      </c>
      <c r="Q212" s="95"/>
      <c r="R212" s="94"/>
      <c r="GO212" s="102"/>
      <c r="GP212" s="71"/>
      <c r="GQ212" s="71"/>
      <c r="GR212" s="71"/>
      <c r="GS212" s="71"/>
      <c r="GT212" s="71"/>
      <c r="GU212" s="201"/>
      <c r="GV212" s="201"/>
      <c r="GW212" s="201"/>
      <c r="GX212" s="71"/>
      <c r="GY212" s="201"/>
      <c r="GZ212" s="71"/>
      <c r="HA212" s="81"/>
      <c r="HB212" s="46" t="s">
        <v>122</v>
      </c>
      <c r="HC212" s="81"/>
      <c r="HE212" s="102"/>
      <c r="HF212" s="101"/>
    </row>
    <row r="213" spans="1:214" s="4" customFormat="1" ht="15" x14ac:dyDescent="0.25">
      <c r="A213" s="88"/>
      <c r="B213" s="87"/>
      <c r="C213" s="398" t="s">
        <v>123</v>
      </c>
      <c r="D213" s="398"/>
      <c r="E213" s="398"/>
      <c r="F213" s="398"/>
      <c r="G213" s="398"/>
      <c r="H213" s="398"/>
      <c r="I213" s="398"/>
      <c r="J213" s="398"/>
      <c r="K213" s="398"/>
      <c r="L213" s="398"/>
      <c r="M213" s="398"/>
      <c r="N213" s="398"/>
      <c r="O213" s="398"/>
      <c r="P213" s="90">
        <v>10381.27</v>
      </c>
      <c r="Q213" s="95"/>
      <c r="R213" s="94"/>
      <c r="GO213" s="102"/>
      <c r="GP213" s="71"/>
      <c r="GQ213" s="71"/>
      <c r="GR213" s="71"/>
      <c r="GS213" s="71"/>
      <c r="GT213" s="71"/>
      <c r="GU213" s="201"/>
      <c r="GV213" s="201"/>
      <c r="GW213" s="201"/>
      <c r="GX213" s="71"/>
      <c r="GY213" s="201"/>
      <c r="GZ213" s="71"/>
      <c r="HA213" s="81"/>
      <c r="HB213" s="46" t="s">
        <v>123</v>
      </c>
      <c r="HC213" s="81"/>
      <c r="HE213" s="102"/>
      <c r="HF213" s="101"/>
    </row>
    <row r="214" spans="1:214" s="4" customFormat="1" ht="15" x14ac:dyDescent="0.25">
      <c r="A214" s="88"/>
      <c r="B214" s="87"/>
      <c r="C214" s="398" t="s">
        <v>124</v>
      </c>
      <c r="D214" s="398"/>
      <c r="E214" s="398"/>
      <c r="F214" s="398"/>
      <c r="G214" s="398"/>
      <c r="H214" s="398"/>
      <c r="I214" s="398"/>
      <c r="J214" s="398"/>
      <c r="K214" s="398"/>
      <c r="L214" s="398"/>
      <c r="M214" s="398"/>
      <c r="N214" s="398"/>
      <c r="O214" s="398"/>
      <c r="P214" s="90">
        <v>4937.07</v>
      </c>
      <c r="Q214" s="95"/>
      <c r="R214" s="94"/>
      <c r="GO214" s="102"/>
      <c r="GP214" s="71"/>
      <c r="GQ214" s="71"/>
      <c r="GR214" s="71"/>
      <c r="GS214" s="71"/>
      <c r="GT214" s="71"/>
      <c r="GU214" s="201"/>
      <c r="GV214" s="201"/>
      <c r="GW214" s="201"/>
      <c r="GX214" s="71"/>
      <c r="GY214" s="201"/>
      <c r="GZ214" s="71"/>
      <c r="HA214" s="81"/>
      <c r="HB214" s="46" t="s">
        <v>124</v>
      </c>
      <c r="HC214" s="81"/>
      <c r="HE214" s="102"/>
      <c r="HF214" s="101"/>
    </row>
    <row r="215" spans="1:214" s="4" customFormat="1" ht="15" x14ac:dyDescent="0.25">
      <c r="A215" s="88"/>
      <c r="B215" s="92"/>
      <c r="C215" s="401" t="s">
        <v>326</v>
      </c>
      <c r="D215" s="401"/>
      <c r="E215" s="401"/>
      <c r="F215" s="401"/>
      <c r="G215" s="401"/>
      <c r="H215" s="401"/>
      <c r="I215" s="401"/>
      <c r="J215" s="401"/>
      <c r="K215" s="401"/>
      <c r="L215" s="401"/>
      <c r="M215" s="401"/>
      <c r="N215" s="401"/>
      <c r="O215" s="401"/>
      <c r="P215" s="91">
        <v>104470.39999999999</v>
      </c>
      <c r="Q215" s="95"/>
      <c r="R215" s="94"/>
      <c r="GO215" s="102"/>
      <c r="GP215" s="71"/>
      <c r="GQ215" s="71"/>
      <c r="GR215" s="71"/>
      <c r="GS215" s="71"/>
      <c r="GT215" s="71"/>
      <c r="GU215" s="201"/>
      <c r="GV215" s="201"/>
      <c r="GW215" s="201"/>
      <c r="GX215" s="71"/>
      <c r="GY215" s="201"/>
      <c r="GZ215" s="71"/>
      <c r="HA215" s="81"/>
      <c r="HC215" s="81" t="s">
        <v>326</v>
      </c>
      <c r="HE215" s="102"/>
      <c r="HF215" s="101"/>
    </row>
    <row r="216" spans="1:214" s="4" customFormat="1" ht="15" x14ac:dyDescent="0.25">
      <c r="A216" s="88"/>
      <c r="B216" s="87"/>
      <c r="C216" s="398" t="s">
        <v>125</v>
      </c>
      <c r="D216" s="398"/>
      <c r="E216" s="398"/>
      <c r="F216" s="398"/>
      <c r="G216" s="398"/>
      <c r="H216" s="398"/>
      <c r="I216" s="398"/>
      <c r="J216" s="398"/>
      <c r="K216" s="398"/>
      <c r="L216" s="398"/>
      <c r="M216" s="398"/>
      <c r="N216" s="398"/>
      <c r="O216" s="398"/>
      <c r="P216" s="84"/>
      <c r="Q216" s="95"/>
      <c r="R216" s="94"/>
      <c r="GO216" s="102"/>
      <c r="GP216" s="71"/>
      <c r="GQ216" s="71"/>
      <c r="GR216" s="71"/>
      <c r="GS216" s="71"/>
      <c r="GT216" s="71"/>
      <c r="GU216" s="201"/>
      <c r="GV216" s="201"/>
      <c r="GW216" s="201"/>
      <c r="GX216" s="71"/>
      <c r="GY216" s="201"/>
      <c r="GZ216" s="71"/>
      <c r="HA216" s="81"/>
      <c r="HB216" s="46" t="s">
        <v>125</v>
      </c>
      <c r="HC216" s="81"/>
      <c r="HE216" s="102"/>
      <c r="HF216" s="101"/>
    </row>
    <row r="217" spans="1:214" s="4" customFormat="1" ht="15" x14ac:dyDescent="0.25">
      <c r="A217" s="88"/>
      <c r="B217" s="87"/>
      <c r="C217" s="398" t="s">
        <v>126</v>
      </c>
      <c r="D217" s="398"/>
      <c r="E217" s="398"/>
      <c r="F217" s="398"/>
      <c r="G217" s="398"/>
      <c r="H217" s="398"/>
      <c r="I217" s="398"/>
      <c r="J217" s="398"/>
      <c r="K217" s="398"/>
      <c r="L217" s="398"/>
      <c r="M217" s="398"/>
      <c r="N217" s="398"/>
      <c r="O217" s="398"/>
      <c r="P217" s="90">
        <v>67035.990000000005</v>
      </c>
      <c r="Q217" s="95"/>
      <c r="R217" s="94"/>
      <c r="GO217" s="102"/>
      <c r="GP217" s="71"/>
      <c r="GQ217" s="71"/>
      <c r="GR217" s="71"/>
      <c r="GS217" s="71"/>
      <c r="GT217" s="71"/>
      <c r="GU217" s="201"/>
      <c r="GV217" s="201"/>
      <c r="GW217" s="201"/>
      <c r="GX217" s="71"/>
      <c r="GY217" s="201"/>
      <c r="GZ217" s="71"/>
      <c r="HA217" s="81"/>
      <c r="HB217" s="46" t="s">
        <v>126</v>
      </c>
      <c r="HC217" s="81"/>
      <c r="HE217" s="102"/>
      <c r="HF217" s="101"/>
    </row>
    <row r="218" spans="1:214" s="4" customFormat="1" ht="15" x14ac:dyDescent="0.25">
      <c r="A218" s="88"/>
      <c r="B218" s="87"/>
      <c r="C218" s="398" t="s">
        <v>127</v>
      </c>
      <c r="D218" s="398"/>
      <c r="E218" s="398"/>
      <c r="F218" s="398"/>
      <c r="G218" s="398"/>
      <c r="H218" s="398"/>
      <c r="I218" s="398"/>
      <c r="J218" s="398"/>
      <c r="K218" s="86" t="s">
        <v>438</v>
      </c>
      <c r="L218" s="193"/>
      <c r="M218" s="193"/>
      <c r="O218" s="85"/>
      <c r="P218" s="84"/>
      <c r="Q218" s="95"/>
      <c r="R218" s="94"/>
      <c r="GO218" s="102"/>
      <c r="GP218" s="71"/>
      <c r="GQ218" s="71"/>
      <c r="GR218" s="71"/>
      <c r="GS218" s="71"/>
      <c r="GT218" s="71"/>
      <c r="GU218" s="201"/>
      <c r="GV218" s="201"/>
      <c r="GW218" s="201"/>
      <c r="GX218" s="71"/>
      <c r="GY218" s="201"/>
      <c r="GZ218" s="71"/>
      <c r="HA218" s="81"/>
      <c r="HC218" s="81"/>
      <c r="HD218" s="46" t="s">
        <v>127</v>
      </c>
      <c r="HE218" s="102"/>
      <c r="HF218" s="101"/>
    </row>
    <row r="219" spans="1:214" s="4" customFormat="1" ht="15" x14ac:dyDescent="0.25">
      <c r="A219" s="88"/>
      <c r="B219" s="87"/>
      <c r="C219" s="398" t="s">
        <v>128</v>
      </c>
      <c r="D219" s="398"/>
      <c r="E219" s="398"/>
      <c r="F219" s="398"/>
      <c r="G219" s="398"/>
      <c r="H219" s="398"/>
      <c r="I219" s="398"/>
      <c r="J219" s="398"/>
      <c r="K219" s="86" t="s">
        <v>437</v>
      </c>
      <c r="L219" s="193"/>
      <c r="M219" s="193"/>
      <c r="O219" s="85"/>
      <c r="P219" s="84"/>
      <c r="Q219" s="95"/>
      <c r="R219" s="94"/>
      <c r="GO219" s="102"/>
      <c r="GP219" s="71"/>
      <c r="GQ219" s="71"/>
      <c r="GR219" s="71"/>
      <c r="GS219" s="71"/>
      <c r="GT219" s="71"/>
      <c r="GU219" s="201"/>
      <c r="GV219" s="201"/>
      <c r="GW219" s="201"/>
      <c r="GX219" s="71"/>
      <c r="GY219" s="201"/>
      <c r="GZ219" s="71"/>
      <c r="HA219" s="81"/>
      <c r="HC219" s="81"/>
      <c r="HD219" s="46" t="s">
        <v>128</v>
      </c>
      <c r="HE219" s="102"/>
      <c r="HF219" s="101"/>
    </row>
    <row r="220" spans="1:214" s="4" customFormat="1" ht="15" x14ac:dyDescent="0.25">
      <c r="A220" s="404" t="s">
        <v>436</v>
      </c>
      <c r="B220" s="405"/>
      <c r="C220" s="405"/>
      <c r="D220" s="405"/>
      <c r="E220" s="405"/>
      <c r="F220" s="405"/>
      <c r="G220" s="405"/>
      <c r="H220" s="405"/>
      <c r="I220" s="405"/>
      <c r="J220" s="405"/>
      <c r="K220" s="405"/>
      <c r="L220" s="405"/>
      <c r="M220" s="405"/>
      <c r="N220" s="405"/>
      <c r="O220" s="405"/>
      <c r="P220" s="406"/>
      <c r="GO220" s="102" t="s">
        <v>436</v>
      </c>
      <c r="GP220" s="71"/>
      <c r="GQ220" s="71"/>
      <c r="GR220" s="71"/>
      <c r="GS220" s="71"/>
      <c r="GT220" s="71"/>
      <c r="GU220" s="201"/>
      <c r="GV220" s="201"/>
      <c r="GW220" s="201"/>
      <c r="GX220" s="71"/>
      <c r="GY220" s="201"/>
      <c r="GZ220" s="71"/>
      <c r="HA220" s="81"/>
      <c r="HC220" s="81"/>
      <c r="HE220" s="102"/>
      <c r="HF220" s="101"/>
    </row>
    <row r="221" spans="1:214" s="4" customFormat="1" ht="33.75" x14ac:dyDescent="0.25">
      <c r="A221" s="134" t="s">
        <v>140</v>
      </c>
      <c r="B221" s="194" t="s">
        <v>435</v>
      </c>
      <c r="C221" s="403" t="s">
        <v>434</v>
      </c>
      <c r="D221" s="403"/>
      <c r="E221" s="403"/>
      <c r="F221" s="403"/>
      <c r="G221" s="403"/>
      <c r="H221" s="112" t="s">
        <v>100</v>
      </c>
      <c r="I221" s="109">
        <v>0.02</v>
      </c>
      <c r="J221" s="133">
        <v>1</v>
      </c>
      <c r="K221" s="132">
        <v>0.02</v>
      </c>
      <c r="L221" s="111"/>
      <c r="M221" s="109"/>
      <c r="N221" s="131"/>
      <c r="O221" s="109"/>
      <c r="P221" s="130"/>
      <c r="GO221" s="102"/>
      <c r="GP221" s="71" t="s">
        <v>434</v>
      </c>
      <c r="GQ221" s="71" t="s">
        <v>4</v>
      </c>
      <c r="GR221" s="71" t="s">
        <v>4</v>
      </c>
      <c r="GS221" s="71" t="s">
        <v>4</v>
      </c>
      <c r="GT221" s="71" t="s">
        <v>4</v>
      </c>
      <c r="GU221" s="201"/>
      <c r="GV221" s="201"/>
      <c r="GW221" s="201"/>
      <c r="GX221" s="71"/>
      <c r="GY221" s="201"/>
      <c r="GZ221" s="71"/>
      <c r="HA221" s="81"/>
      <c r="HC221" s="81"/>
      <c r="HE221" s="102"/>
      <c r="HF221" s="101"/>
    </row>
    <row r="222" spans="1:214" s="4" customFormat="1" ht="15" x14ac:dyDescent="0.25">
      <c r="A222" s="128"/>
      <c r="B222" s="118" t="s">
        <v>51</v>
      </c>
      <c r="C222" s="397" t="s">
        <v>52</v>
      </c>
      <c r="D222" s="397"/>
      <c r="E222" s="397"/>
      <c r="F222" s="397"/>
      <c r="G222" s="397"/>
      <c r="H222" s="117" t="s">
        <v>53</v>
      </c>
      <c r="I222" s="57"/>
      <c r="J222" s="57"/>
      <c r="K222" s="159">
        <v>4.0613999999999999</v>
      </c>
      <c r="L222" s="54"/>
      <c r="M222" s="57"/>
      <c r="N222" s="54"/>
      <c r="O222" s="57"/>
      <c r="P222" s="123">
        <v>2181.13</v>
      </c>
      <c r="GO222" s="102"/>
      <c r="GP222" s="71"/>
      <c r="GQ222" s="71"/>
      <c r="GR222" s="71"/>
      <c r="GS222" s="71"/>
      <c r="GT222" s="71"/>
      <c r="GU222" s="201" t="s">
        <v>52</v>
      </c>
      <c r="GV222" s="201"/>
      <c r="GW222" s="201"/>
      <c r="GX222" s="71"/>
      <c r="GY222" s="201"/>
      <c r="GZ222" s="71"/>
      <c r="HA222" s="81"/>
      <c r="HC222" s="81"/>
      <c r="HE222" s="102"/>
      <c r="HF222" s="101"/>
    </row>
    <row r="223" spans="1:214" s="4" customFormat="1" ht="15" x14ac:dyDescent="0.25">
      <c r="A223" s="127"/>
      <c r="B223" s="118" t="s">
        <v>216</v>
      </c>
      <c r="C223" s="397" t="s">
        <v>217</v>
      </c>
      <c r="D223" s="397"/>
      <c r="E223" s="397"/>
      <c r="F223" s="397"/>
      <c r="G223" s="397"/>
      <c r="H223" s="117" t="s">
        <v>53</v>
      </c>
      <c r="I223" s="122">
        <v>203.07</v>
      </c>
      <c r="J223" s="57"/>
      <c r="K223" s="159">
        <v>4.0613999999999999</v>
      </c>
      <c r="L223" s="45"/>
      <c r="M223" s="129"/>
      <c r="N223" s="124">
        <v>537.04</v>
      </c>
      <c r="O223" s="57"/>
      <c r="P223" s="123">
        <v>2181.13</v>
      </c>
      <c r="Q223" s="120"/>
      <c r="R223" s="120"/>
      <c r="GO223" s="102"/>
      <c r="GP223" s="71"/>
      <c r="GQ223" s="71"/>
      <c r="GR223" s="71"/>
      <c r="GS223" s="71"/>
      <c r="GT223" s="71"/>
      <c r="GU223" s="201"/>
      <c r="GV223" s="201" t="s">
        <v>217</v>
      </c>
      <c r="GW223" s="201"/>
      <c r="GX223" s="71"/>
      <c r="GY223" s="201"/>
      <c r="GZ223" s="71"/>
      <c r="HA223" s="81"/>
      <c r="HC223" s="81"/>
      <c r="HE223" s="102"/>
      <c r="HF223" s="101"/>
    </row>
    <row r="224" spans="1:214" s="4" customFormat="1" ht="15" x14ac:dyDescent="0.25">
      <c r="A224" s="128"/>
      <c r="B224" s="118" t="s">
        <v>54</v>
      </c>
      <c r="C224" s="397" t="s">
        <v>55</v>
      </c>
      <c r="D224" s="397"/>
      <c r="E224" s="397"/>
      <c r="F224" s="397"/>
      <c r="G224" s="397"/>
      <c r="H224" s="117"/>
      <c r="I224" s="57"/>
      <c r="J224" s="57"/>
      <c r="K224" s="57"/>
      <c r="L224" s="54"/>
      <c r="M224" s="57"/>
      <c r="N224" s="54"/>
      <c r="O224" s="57"/>
      <c r="P224" s="115">
        <v>13.83</v>
      </c>
      <c r="GO224" s="102"/>
      <c r="GP224" s="71"/>
      <c r="GQ224" s="71"/>
      <c r="GR224" s="71"/>
      <c r="GS224" s="71"/>
      <c r="GT224" s="71"/>
      <c r="GU224" s="201" t="s">
        <v>55</v>
      </c>
      <c r="GV224" s="201"/>
      <c r="GW224" s="201"/>
      <c r="GX224" s="71"/>
      <c r="GY224" s="201"/>
      <c r="GZ224" s="71"/>
      <c r="HA224" s="81"/>
      <c r="HC224" s="81"/>
      <c r="HE224" s="102"/>
      <c r="HF224" s="101"/>
    </row>
    <row r="225" spans="1:214" s="4" customFormat="1" ht="15" x14ac:dyDescent="0.25">
      <c r="A225" s="128"/>
      <c r="B225" s="118"/>
      <c r="C225" s="397" t="s">
        <v>56</v>
      </c>
      <c r="D225" s="397"/>
      <c r="E225" s="397"/>
      <c r="F225" s="397"/>
      <c r="G225" s="397"/>
      <c r="H225" s="117" t="s">
        <v>53</v>
      </c>
      <c r="I225" s="57"/>
      <c r="J225" s="57"/>
      <c r="K225" s="159">
        <v>3.3399999999999999E-2</v>
      </c>
      <c r="L225" s="54"/>
      <c r="M225" s="57"/>
      <c r="N225" s="54"/>
      <c r="O225" s="57"/>
      <c r="P225" s="115">
        <v>18.579999999999998</v>
      </c>
      <c r="GO225" s="102"/>
      <c r="GP225" s="71"/>
      <c r="GQ225" s="71"/>
      <c r="GR225" s="71"/>
      <c r="GS225" s="71"/>
      <c r="GT225" s="71"/>
      <c r="GU225" s="201" t="s">
        <v>56</v>
      </c>
      <c r="GV225" s="201"/>
      <c r="GW225" s="201"/>
      <c r="GX225" s="71"/>
      <c r="GY225" s="201"/>
      <c r="GZ225" s="71"/>
      <c r="HA225" s="81"/>
      <c r="HC225" s="81"/>
      <c r="HE225" s="102"/>
      <c r="HF225" s="101"/>
    </row>
    <row r="226" spans="1:214" s="4" customFormat="1" ht="33.75" x14ac:dyDescent="0.25">
      <c r="A226" s="127"/>
      <c r="B226" s="118" t="s">
        <v>433</v>
      </c>
      <c r="C226" s="397" t="s">
        <v>432</v>
      </c>
      <c r="D226" s="397"/>
      <c r="E226" s="397"/>
      <c r="F226" s="397"/>
      <c r="G226" s="397"/>
      <c r="H226" s="117" t="s">
        <v>57</v>
      </c>
      <c r="I226" s="116">
        <v>1</v>
      </c>
      <c r="J226" s="57"/>
      <c r="K226" s="122">
        <v>0.02</v>
      </c>
      <c r="L226" s="45"/>
      <c r="M226" s="129"/>
      <c r="N226" s="124">
        <v>640.77</v>
      </c>
      <c r="O226" s="57"/>
      <c r="P226" s="123">
        <v>12.82</v>
      </c>
      <c r="Q226" s="120"/>
      <c r="R226" s="120"/>
      <c r="GO226" s="102"/>
      <c r="GP226" s="71"/>
      <c r="GQ226" s="71"/>
      <c r="GR226" s="71"/>
      <c r="GS226" s="71"/>
      <c r="GT226" s="71"/>
      <c r="GU226" s="201"/>
      <c r="GV226" s="201" t="s">
        <v>432</v>
      </c>
      <c r="GW226" s="201"/>
      <c r="GX226" s="71"/>
      <c r="GY226" s="201"/>
      <c r="GZ226" s="71"/>
      <c r="HA226" s="81"/>
      <c r="HC226" s="81"/>
      <c r="HE226" s="102"/>
      <c r="HF226" s="101"/>
    </row>
    <row r="227" spans="1:214" s="4" customFormat="1" ht="15" x14ac:dyDescent="0.25">
      <c r="A227" s="119"/>
      <c r="B227" s="118" t="s">
        <v>60</v>
      </c>
      <c r="C227" s="397" t="s">
        <v>61</v>
      </c>
      <c r="D227" s="397"/>
      <c r="E227" s="397"/>
      <c r="F227" s="397"/>
      <c r="G227" s="397"/>
      <c r="H227" s="117" t="s">
        <v>53</v>
      </c>
      <c r="I227" s="116">
        <v>1</v>
      </c>
      <c r="J227" s="57"/>
      <c r="K227" s="122">
        <v>0.02</v>
      </c>
      <c r="L227" s="54"/>
      <c r="M227" s="57"/>
      <c r="N227" s="121">
        <v>582.70000000000005</v>
      </c>
      <c r="O227" s="57"/>
      <c r="P227" s="115">
        <v>11.65</v>
      </c>
      <c r="GO227" s="102"/>
      <c r="GP227" s="71"/>
      <c r="GQ227" s="71"/>
      <c r="GR227" s="71"/>
      <c r="GS227" s="71"/>
      <c r="GT227" s="71"/>
      <c r="GU227" s="201"/>
      <c r="GV227" s="201"/>
      <c r="GW227" s="201" t="s">
        <v>61</v>
      </c>
      <c r="GX227" s="71"/>
      <c r="GY227" s="201"/>
      <c r="GZ227" s="71"/>
      <c r="HA227" s="81"/>
      <c r="HC227" s="81"/>
      <c r="HE227" s="102"/>
      <c r="HF227" s="101"/>
    </row>
    <row r="228" spans="1:214" s="4" customFormat="1" ht="22.5" x14ac:dyDescent="0.25">
      <c r="A228" s="127"/>
      <c r="B228" s="118" t="s">
        <v>199</v>
      </c>
      <c r="C228" s="397" t="s">
        <v>200</v>
      </c>
      <c r="D228" s="397"/>
      <c r="E228" s="397"/>
      <c r="F228" s="397"/>
      <c r="G228" s="397"/>
      <c r="H228" s="117" t="s">
        <v>57</v>
      </c>
      <c r="I228" s="122">
        <v>0.67</v>
      </c>
      <c r="J228" s="57"/>
      <c r="K228" s="159">
        <v>1.34E-2</v>
      </c>
      <c r="L228" s="126">
        <v>37.32</v>
      </c>
      <c r="M228" s="125">
        <v>2.02</v>
      </c>
      <c r="N228" s="124">
        <v>75.39</v>
      </c>
      <c r="O228" s="57"/>
      <c r="P228" s="123">
        <v>1.01</v>
      </c>
      <c r="Q228" s="120"/>
      <c r="R228" s="120"/>
      <c r="GO228" s="102"/>
      <c r="GP228" s="71"/>
      <c r="GQ228" s="71"/>
      <c r="GR228" s="71"/>
      <c r="GS228" s="71"/>
      <c r="GT228" s="71"/>
      <c r="GU228" s="201"/>
      <c r="GV228" s="201" t="s">
        <v>200</v>
      </c>
      <c r="GW228" s="201"/>
      <c r="GX228" s="71"/>
      <c r="GY228" s="201"/>
      <c r="GZ228" s="71"/>
      <c r="HA228" s="81"/>
      <c r="HC228" s="81"/>
      <c r="HE228" s="102"/>
      <c r="HF228" s="101"/>
    </row>
    <row r="229" spans="1:214" s="4" customFormat="1" ht="15" x14ac:dyDescent="0.25">
      <c r="A229" s="119"/>
      <c r="B229" s="118" t="s">
        <v>201</v>
      </c>
      <c r="C229" s="397" t="s">
        <v>202</v>
      </c>
      <c r="D229" s="397"/>
      <c r="E229" s="397"/>
      <c r="F229" s="397"/>
      <c r="G229" s="397"/>
      <c r="H229" s="117" t="s">
        <v>53</v>
      </c>
      <c r="I229" s="122">
        <v>0.67</v>
      </c>
      <c r="J229" s="57"/>
      <c r="K229" s="159">
        <v>1.34E-2</v>
      </c>
      <c r="L229" s="54"/>
      <c r="M229" s="57"/>
      <c r="N229" s="121">
        <v>517.47</v>
      </c>
      <c r="O229" s="57"/>
      <c r="P229" s="115">
        <v>6.93</v>
      </c>
      <c r="GO229" s="102"/>
      <c r="GP229" s="71"/>
      <c r="GQ229" s="71"/>
      <c r="GR229" s="71"/>
      <c r="GS229" s="71"/>
      <c r="GT229" s="71"/>
      <c r="GU229" s="201"/>
      <c r="GV229" s="201"/>
      <c r="GW229" s="201" t="s">
        <v>202</v>
      </c>
      <c r="GX229" s="71"/>
      <c r="GY229" s="201"/>
      <c r="GZ229" s="71"/>
      <c r="HA229" s="81"/>
      <c r="HC229" s="81"/>
      <c r="HE229" s="102"/>
      <c r="HF229" s="101"/>
    </row>
    <row r="230" spans="1:214" s="4" customFormat="1" ht="15" x14ac:dyDescent="0.25">
      <c r="A230" s="128"/>
      <c r="B230" s="118" t="s">
        <v>62</v>
      </c>
      <c r="C230" s="397" t="s">
        <v>63</v>
      </c>
      <c r="D230" s="397"/>
      <c r="E230" s="397"/>
      <c r="F230" s="397"/>
      <c r="G230" s="397"/>
      <c r="H230" s="117"/>
      <c r="I230" s="57"/>
      <c r="J230" s="57"/>
      <c r="K230" s="57"/>
      <c r="L230" s="54"/>
      <c r="M230" s="57"/>
      <c r="N230" s="54"/>
      <c r="O230" s="57"/>
      <c r="P230" s="115">
        <v>252.73</v>
      </c>
      <c r="GO230" s="102"/>
      <c r="GP230" s="71"/>
      <c r="GQ230" s="71"/>
      <c r="GR230" s="71"/>
      <c r="GS230" s="71"/>
      <c r="GT230" s="71"/>
      <c r="GU230" s="201" t="s">
        <v>63</v>
      </c>
      <c r="GV230" s="201"/>
      <c r="GW230" s="201"/>
      <c r="GX230" s="71"/>
      <c r="GY230" s="201"/>
      <c r="GZ230" s="71"/>
      <c r="HA230" s="81"/>
      <c r="HC230" s="81"/>
      <c r="HE230" s="102"/>
      <c r="HF230" s="101"/>
    </row>
    <row r="231" spans="1:214" s="4" customFormat="1" ht="15" x14ac:dyDescent="0.25">
      <c r="A231" s="127"/>
      <c r="B231" s="118" t="s">
        <v>64</v>
      </c>
      <c r="C231" s="397" t="s">
        <v>65</v>
      </c>
      <c r="D231" s="397"/>
      <c r="E231" s="397"/>
      <c r="F231" s="397"/>
      <c r="G231" s="397"/>
      <c r="H231" s="117" t="s">
        <v>66</v>
      </c>
      <c r="I231" s="122">
        <v>0.35</v>
      </c>
      <c r="J231" s="57"/>
      <c r="K231" s="153">
        <v>7.0000000000000001E-3</v>
      </c>
      <c r="L231" s="126">
        <v>35.71</v>
      </c>
      <c r="M231" s="152">
        <v>1.9</v>
      </c>
      <c r="N231" s="124">
        <v>67.849999999999994</v>
      </c>
      <c r="O231" s="57"/>
      <c r="P231" s="123">
        <v>0.47</v>
      </c>
      <c r="Q231" s="120"/>
      <c r="R231" s="120"/>
      <c r="GO231" s="102"/>
      <c r="GP231" s="71"/>
      <c r="GQ231" s="71"/>
      <c r="GR231" s="71"/>
      <c r="GS231" s="71"/>
      <c r="GT231" s="71"/>
      <c r="GU231" s="201"/>
      <c r="GV231" s="201" t="s">
        <v>65</v>
      </c>
      <c r="GW231" s="201"/>
      <c r="GX231" s="71"/>
      <c r="GY231" s="201"/>
      <c r="GZ231" s="71"/>
      <c r="HA231" s="81"/>
      <c r="HC231" s="81"/>
      <c r="HE231" s="102"/>
      <c r="HF231" s="101"/>
    </row>
    <row r="232" spans="1:214" s="4" customFormat="1" ht="15" x14ac:dyDescent="0.25">
      <c r="A232" s="127"/>
      <c r="B232" s="118" t="s">
        <v>431</v>
      </c>
      <c r="C232" s="397" t="s">
        <v>425</v>
      </c>
      <c r="D232" s="397"/>
      <c r="E232" s="397"/>
      <c r="F232" s="397"/>
      <c r="G232" s="397"/>
      <c r="H232" s="117" t="s">
        <v>66</v>
      </c>
      <c r="I232" s="154">
        <v>2.2000000000000002</v>
      </c>
      <c r="J232" s="57"/>
      <c r="K232" s="153">
        <v>4.3999999999999997E-2</v>
      </c>
      <c r="L232" s="156">
        <v>3392.36</v>
      </c>
      <c r="M232" s="125">
        <v>1.69</v>
      </c>
      <c r="N232" s="124">
        <v>5733.09</v>
      </c>
      <c r="O232" s="57"/>
      <c r="P232" s="123">
        <v>252.26</v>
      </c>
      <c r="Q232" s="120"/>
      <c r="R232" s="120"/>
      <c r="GO232" s="102"/>
      <c r="GP232" s="71"/>
      <c r="GQ232" s="71"/>
      <c r="GR232" s="71"/>
      <c r="GS232" s="71"/>
      <c r="GT232" s="71"/>
      <c r="GU232" s="201"/>
      <c r="GV232" s="201" t="s">
        <v>425</v>
      </c>
      <c r="GW232" s="201"/>
      <c r="GX232" s="71"/>
      <c r="GY232" s="201"/>
      <c r="GZ232" s="71"/>
      <c r="HA232" s="81"/>
      <c r="HC232" s="81"/>
      <c r="HE232" s="102"/>
      <c r="HF232" s="101"/>
    </row>
    <row r="233" spans="1:214" s="4" customFormat="1" ht="15" x14ac:dyDescent="0.25">
      <c r="A233" s="148" t="s">
        <v>74</v>
      </c>
      <c r="B233" s="147" t="s">
        <v>203</v>
      </c>
      <c r="C233" s="407" t="s">
        <v>204</v>
      </c>
      <c r="D233" s="407"/>
      <c r="E233" s="407"/>
      <c r="F233" s="407"/>
      <c r="G233" s="407"/>
      <c r="H233" s="146" t="s">
        <v>71</v>
      </c>
      <c r="I233" s="160">
        <v>3.38</v>
      </c>
      <c r="J233" s="143"/>
      <c r="K233" s="155">
        <v>6.7599999999999993E-2</v>
      </c>
      <c r="L233" s="144"/>
      <c r="M233" s="143"/>
      <c r="N233" s="144"/>
      <c r="O233" s="143"/>
      <c r="P233" s="142"/>
      <c r="GO233" s="102"/>
      <c r="GP233" s="71"/>
      <c r="GQ233" s="71"/>
      <c r="GR233" s="71"/>
      <c r="GS233" s="71"/>
      <c r="GT233" s="71"/>
      <c r="GU233" s="201"/>
      <c r="GV233" s="201"/>
      <c r="GW233" s="201"/>
      <c r="GX233" s="71"/>
      <c r="GY233" s="201"/>
      <c r="GZ233" s="71"/>
      <c r="HA233" s="81"/>
      <c r="HC233" s="81"/>
      <c r="HE233" s="102"/>
      <c r="HF233" s="101" t="s">
        <v>204</v>
      </c>
    </row>
    <row r="234" spans="1:214" s="4" customFormat="1" ht="15" x14ac:dyDescent="0.25">
      <c r="A234" s="88"/>
      <c r="B234" s="87"/>
      <c r="C234" s="402" t="s">
        <v>75</v>
      </c>
      <c r="D234" s="402"/>
      <c r="E234" s="402"/>
      <c r="F234" s="402"/>
      <c r="G234" s="402"/>
      <c r="H234" s="112"/>
      <c r="I234" s="109"/>
      <c r="J234" s="109"/>
      <c r="K234" s="109"/>
      <c r="L234" s="111"/>
      <c r="M234" s="109"/>
      <c r="N234" s="110"/>
      <c r="O234" s="109"/>
      <c r="P234" s="108">
        <v>2466.27</v>
      </c>
      <c r="Q234" s="120"/>
      <c r="R234" s="120"/>
      <c r="GO234" s="102"/>
      <c r="GP234" s="71"/>
      <c r="GQ234" s="71"/>
      <c r="GR234" s="71"/>
      <c r="GS234" s="71"/>
      <c r="GT234" s="71"/>
      <c r="GU234" s="201"/>
      <c r="GV234" s="201"/>
      <c r="GW234" s="201"/>
      <c r="GX234" s="71" t="s">
        <v>75</v>
      </c>
      <c r="GY234" s="201"/>
      <c r="GZ234" s="71"/>
      <c r="HA234" s="81"/>
      <c r="HC234" s="81"/>
      <c r="HE234" s="102"/>
      <c r="HF234" s="101"/>
    </row>
    <row r="235" spans="1:214" s="4" customFormat="1" ht="15" x14ac:dyDescent="0.25">
      <c r="A235" s="119"/>
      <c r="B235" s="118"/>
      <c r="C235" s="397" t="s">
        <v>76</v>
      </c>
      <c r="D235" s="397"/>
      <c r="E235" s="397"/>
      <c r="F235" s="397"/>
      <c r="G235" s="397"/>
      <c r="H235" s="117"/>
      <c r="I235" s="57"/>
      <c r="J235" s="57"/>
      <c r="K235" s="57"/>
      <c r="L235" s="54"/>
      <c r="M235" s="57"/>
      <c r="N235" s="54"/>
      <c r="O235" s="57"/>
      <c r="P235" s="123">
        <v>2199.71</v>
      </c>
      <c r="GO235" s="102"/>
      <c r="GP235" s="71"/>
      <c r="GQ235" s="71"/>
      <c r="GR235" s="71"/>
      <c r="GS235" s="71"/>
      <c r="GT235" s="71"/>
      <c r="GU235" s="201"/>
      <c r="GV235" s="201"/>
      <c r="GW235" s="201"/>
      <c r="GX235" s="71"/>
      <c r="GY235" s="201" t="s">
        <v>76</v>
      </c>
      <c r="GZ235" s="71"/>
      <c r="HA235" s="81"/>
      <c r="HC235" s="81"/>
      <c r="HE235" s="102"/>
      <c r="HF235" s="101"/>
    </row>
    <row r="236" spans="1:214" s="4" customFormat="1" ht="15" x14ac:dyDescent="0.25">
      <c r="A236" s="119"/>
      <c r="B236" s="118" t="s">
        <v>430</v>
      </c>
      <c r="C236" s="397" t="s">
        <v>429</v>
      </c>
      <c r="D236" s="397"/>
      <c r="E236" s="397"/>
      <c r="F236" s="397"/>
      <c r="G236" s="397"/>
      <c r="H236" s="117" t="s">
        <v>77</v>
      </c>
      <c r="I236" s="116">
        <v>89</v>
      </c>
      <c r="J236" s="57"/>
      <c r="K236" s="116">
        <v>89</v>
      </c>
      <c r="L236" s="54"/>
      <c r="M236" s="57"/>
      <c r="N236" s="54"/>
      <c r="O236" s="57"/>
      <c r="P236" s="123">
        <v>1957.74</v>
      </c>
      <c r="GO236" s="102"/>
      <c r="GP236" s="71"/>
      <c r="GQ236" s="71"/>
      <c r="GR236" s="71"/>
      <c r="GS236" s="71"/>
      <c r="GT236" s="71"/>
      <c r="GU236" s="201"/>
      <c r="GV236" s="201"/>
      <c r="GW236" s="201"/>
      <c r="GX236" s="71"/>
      <c r="GY236" s="201" t="s">
        <v>429</v>
      </c>
      <c r="GZ236" s="71"/>
      <c r="HA236" s="81"/>
      <c r="HC236" s="81"/>
      <c r="HE236" s="102"/>
      <c r="HF236" s="101"/>
    </row>
    <row r="237" spans="1:214" s="4" customFormat="1" ht="15" x14ac:dyDescent="0.25">
      <c r="A237" s="119"/>
      <c r="B237" s="118" t="s">
        <v>428</v>
      </c>
      <c r="C237" s="397" t="s">
        <v>427</v>
      </c>
      <c r="D237" s="397"/>
      <c r="E237" s="397"/>
      <c r="F237" s="397"/>
      <c r="G237" s="397"/>
      <c r="H237" s="117" t="s">
        <v>77</v>
      </c>
      <c r="I237" s="116">
        <v>44</v>
      </c>
      <c r="J237" s="57"/>
      <c r="K237" s="116">
        <v>44</v>
      </c>
      <c r="L237" s="54"/>
      <c r="M237" s="57"/>
      <c r="N237" s="54"/>
      <c r="O237" s="57"/>
      <c r="P237" s="115">
        <v>967.87</v>
      </c>
      <c r="GO237" s="102"/>
      <c r="GP237" s="71"/>
      <c r="GQ237" s="71"/>
      <c r="GR237" s="71"/>
      <c r="GS237" s="71"/>
      <c r="GT237" s="71"/>
      <c r="GU237" s="201"/>
      <c r="GV237" s="201"/>
      <c r="GW237" s="201"/>
      <c r="GX237" s="71"/>
      <c r="GY237" s="201" t="s">
        <v>427</v>
      </c>
      <c r="GZ237" s="71"/>
      <c r="HA237" s="81"/>
      <c r="HC237" s="81"/>
      <c r="HE237" s="102"/>
      <c r="HF237" s="101"/>
    </row>
    <row r="238" spans="1:214" s="4" customFormat="1" ht="15" x14ac:dyDescent="0.25">
      <c r="A238" s="114"/>
      <c r="B238" s="113"/>
      <c r="C238" s="402" t="s">
        <v>78</v>
      </c>
      <c r="D238" s="402"/>
      <c r="E238" s="402"/>
      <c r="F238" s="402"/>
      <c r="G238" s="402"/>
      <c r="H238" s="112"/>
      <c r="I238" s="109"/>
      <c r="J238" s="109"/>
      <c r="K238" s="109"/>
      <c r="L238" s="111"/>
      <c r="M238" s="109"/>
      <c r="N238" s="110">
        <v>269594</v>
      </c>
      <c r="O238" s="109"/>
      <c r="P238" s="108">
        <v>5391.88</v>
      </c>
      <c r="GO238" s="102"/>
      <c r="GP238" s="71"/>
      <c r="GQ238" s="71"/>
      <c r="GR238" s="71"/>
      <c r="GS238" s="71"/>
      <c r="GT238" s="71"/>
      <c r="GU238" s="201"/>
      <c r="GV238" s="201"/>
      <c r="GW238" s="201"/>
      <c r="GX238" s="71"/>
      <c r="GY238" s="201"/>
      <c r="GZ238" s="71" t="s">
        <v>78</v>
      </c>
      <c r="HA238" s="81"/>
      <c r="HC238" s="81"/>
      <c r="HE238" s="102"/>
      <c r="HF238" s="101"/>
    </row>
    <row r="239" spans="1:214" s="4" customFormat="1" ht="15" x14ac:dyDescent="0.25">
      <c r="A239" s="134" t="s">
        <v>97</v>
      </c>
      <c r="B239" s="194" t="s">
        <v>426</v>
      </c>
      <c r="C239" s="403" t="s">
        <v>425</v>
      </c>
      <c r="D239" s="403"/>
      <c r="E239" s="403"/>
      <c r="F239" s="403"/>
      <c r="G239" s="403"/>
      <c r="H239" s="112" t="s">
        <v>66</v>
      </c>
      <c r="I239" s="109">
        <v>-4.3999999999999997E-2</v>
      </c>
      <c r="J239" s="133">
        <v>1</v>
      </c>
      <c r="K239" s="150">
        <v>-4.3999999999999997E-2</v>
      </c>
      <c r="L239" s="110">
        <v>3392.36</v>
      </c>
      <c r="M239" s="132">
        <v>1.69</v>
      </c>
      <c r="N239" s="141">
        <v>5733.09</v>
      </c>
      <c r="O239" s="109"/>
      <c r="P239" s="136">
        <v>-252.26</v>
      </c>
      <c r="GO239" s="102"/>
      <c r="GP239" s="71" t="s">
        <v>425</v>
      </c>
      <c r="GQ239" s="71" t="s">
        <v>4</v>
      </c>
      <c r="GR239" s="71" t="s">
        <v>4</v>
      </c>
      <c r="GS239" s="71" t="s">
        <v>4</v>
      </c>
      <c r="GT239" s="71" t="s">
        <v>4</v>
      </c>
      <c r="GU239" s="201"/>
      <c r="GV239" s="201"/>
      <c r="GW239" s="201"/>
      <c r="GX239" s="71"/>
      <c r="GY239" s="201"/>
      <c r="GZ239" s="71"/>
      <c r="HA239" s="81"/>
      <c r="HC239" s="81"/>
      <c r="HE239" s="102"/>
      <c r="HF239" s="101"/>
    </row>
    <row r="240" spans="1:214" s="4" customFormat="1" ht="15" x14ac:dyDescent="0.25">
      <c r="A240" s="114"/>
      <c r="B240" s="113"/>
      <c r="C240" s="402" t="s">
        <v>78</v>
      </c>
      <c r="D240" s="402"/>
      <c r="E240" s="402"/>
      <c r="F240" s="402"/>
      <c r="G240" s="402"/>
      <c r="H240" s="112"/>
      <c r="I240" s="109"/>
      <c r="J240" s="109"/>
      <c r="K240" s="109"/>
      <c r="L240" s="111"/>
      <c r="M240" s="109"/>
      <c r="N240" s="111"/>
      <c r="O240" s="109"/>
      <c r="P240" s="136">
        <v>-252.26</v>
      </c>
      <c r="GO240" s="102"/>
      <c r="GP240" s="71"/>
      <c r="GQ240" s="71"/>
      <c r="GR240" s="71"/>
      <c r="GS240" s="71"/>
      <c r="GT240" s="71"/>
      <c r="GU240" s="201"/>
      <c r="GV240" s="201"/>
      <c r="GW240" s="201"/>
      <c r="GX240" s="71"/>
      <c r="GY240" s="201"/>
      <c r="GZ240" s="71" t="s">
        <v>78</v>
      </c>
      <c r="HA240" s="81"/>
      <c r="HC240" s="81"/>
      <c r="HE240" s="102"/>
      <c r="HF240" s="101"/>
    </row>
    <row r="241" spans="1:214" s="4" customFormat="1" ht="33.75" x14ac:dyDescent="0.25">
      <c r="A241" s="134" t="s">
        <v>99</v>
      </c>
      <c r="B241" s="194" t="s">
        <v>271</v>
      </c>
      <c r="C241" s="403" t="s">
        <v>272</v>
      </c>
      <c r="D241" s="403"/>
      <c r="E241" s="403"/>
      <c r="F241" s="403"/>
      <c r="G241" s="403"/>
      <c r="H241" s="112" t="s">
        <v>71</v>
      </c>
      <c r="I241" s="109">
        <v>1.7000000000000001E-2</v>
      </c>
      <c r="J241" s="133">
        <v>1</v>
      </c>
      <c r="K241" s="150">
        <v>1.7000000000000001E-2</v>
      </c>
      <c r="L241" s="110">
        <v>12024.05</v>
      </c>
      <c r="M241" s="132">
        <v>1.44</v>
      </c>
      <c r="N241" s="141">
        <v>17314.63</v>
      </c>
      <c r="O241" s="109"/>
      <c r="P241" s="136">
        <v>294.35000000000002</v>
      </c>
      <c r="GO241" s="102"/>
      <c r="GP241" s="71" t="s">
        <v>272</v>
      </c>
      <c r="GQ241" s="71" t="s">
        <v>4</v>
      </c>
      <c r="GR241" s="71" t="s">
        <v>4</v>
      </c>
      <c r="GS241" s="71" t="s">
        <v>4</v>
      </c>
      <c r="GT241" s="71" t="s">
        <v>4</v>
      </c>
      <c r="GU241" s="201"/>
      <c r="GV241" s="201"/>
      <c r="GW241" s="201"/>
      <c r="GX241" s="71"/>
      <c r="GY241" s="201"/>
      <c r="GZ241" s="71"/>
      <c r="HA241" s="81"/>
      <c r="HC241" s="81"/>
      <c r="HE241" s="102"/>
      <c r="HF241" s="101"/>
    </row>
    <row r="242" spans="1:214" s="4" customFormat="1" ht="15" x14ac:dyDescent="0.25">
      <c r="A242" s="114"/>
      <c r="B242" s="113"/>
      <c r="C242" s="402" t="s">
        <v>78</v>
      </c>
      <c r="D242" s="402"/>
      <c r="E242" s="402"/>
      <c r="F242" s="402"/>
      <c r="G242" s="402"/>
      <c r="H242" s="112"/>
      <c r="I242" s="109"/>
      <c r="J242" s="109"/>
      <c r="K242" s="109"/>
      <c r="L242" s="111"/>
      <c r="M242" s="109"/>
      <c r="N242" s="111"/>
      <c r="O242" s="109"/>
      <c r="P242" s="136">
        <v>294.35000000000002</v>
      </c>
      <c r="GO242" s="102"/>
      <c r="GP242" s="71"/>
      <c r="GQ242" s="71"/>
      <c r="GR242" s="71"/>
      <c r="GS242" s="71"/>
      <c r="GT242" s="71"/>
      <c r="GU242" s="201"/>
      <c r="GV242" s="201"/>
      <c r="GW242" s="201"/>
      <c r="GX242" s="71"/>
      <c r="GY242" s="201"/>
      <c r="GZ242" s="71" t="s">
        <v>78</v>
      </c>
      <c r="HA242" s="81"/>
      <c r="HC242" s="81"/>
      <c r="HE242" s="102"/>
      <c r="HF242" s="101"/>
    </row>
    <row r="243" spans="1:214" s="4" customFormat="1" ht="22.5" x14ac:dyDescent="0.25">
      <c r="A243" s="134" t="s">
        <v>102</v>
      </c>
      <c r="B243" s="194" t="s">
        <v>424</v>
      </c>
      <c r="C243" s="403" t="s">
        <v>423</v>
      </c>
      <c r="D243" s="403"/>
      <c r="E243" s="403"/>
      <c r="F243" s="403"/>
      <c r="G243" s="403"/>
      <c r="H243" s="112" t="s">
        <v>100</v>
      </c>
      <c r="I243" s="109">
        <v>0.02</v>
      </c>
      <c r="J243" s="133">
        <v>1</v>
      </c>
      <c r="K243" s="132">
        <v>0.02</v>
      </c>
      <c r="L243" s="111"/>
      <c r="M243" s="109"/>
      <c r="N243" s="131"/>
      <c r="O243" s="109"/>
      <c r="P243" s="130"/>
      <c r="GO243" s="102"/>
      <c r="GP243" s="71" t="s">
        <v>423</v>
      </c>
      <c r="GQ243" s="71" t="s">
        <v>4</v>
      </c>
      <c r="GR243" s="71" t="s">
        <v>4</v>
      </c>
      <c r="GS243" s="71" t="s">
        <v>4</v>
      </c>
      <c r="GT243" s="71" t="s">
        <v>4</v>
      </c>
      <c r="GU243" s="201"/>
      <c r="GV243" s="201"/>
      <c r="GW243" s="201"/>
      <c r="GX243" s="71"/>
      <c r="GY243" s="201"/>
      <c r="GZ243" s="71"/>
      <c r="HA243" s="81"/>
      <c r="HC243" s="81"/>
      <c r="HE243" s="102"/>
      <c r="HF243" s="101"/>
    </row>
    <row r="244" spans="1:214" s="4" customFormat="1" ht="15" x14ac:dyDescent="0.25">
      <c r="A244" s="128"/>
      <c r="B244" s="118" t="s">
        <v>51</v>
      </c>
      <c r="C244" s="397" t="s">
        <v>52</v>
      </c>
      <c r="D244" s="397"/>
      <c r="E244" s="397"/>
      <c r="F244" s="397"/>
      <c r="G244" s="397"/>
      <c r="H244" s="117" t="s">
        <v>53</v>
      </c>
      <c r="I244" s="57"/>
      <c r="J244" s="57"/>
      <c r="K244" s="159">
        <v>0.87119999999999997</v>
      </c>
      <c r="L244" s="54"/>
      <c r="M244" s="57"/>
      <c r="N244" s="54"/>
      <c r="O244" s="57"/>
      <c r="P244" s="115">
        <v>462.19</v>
      </c>
      <c r="GO244" s="102"/>
      <c r="GP244" s="71"/>
      <c r="GQ244" s="71"/>
      <c r="GR244" s="71"/>
      <c r="GS244" s="71"/>
      <c r="GT244" s="71"/>
      <c r="GU244" s="201" t="s">
        <v>52</v>
      </c>
      <c r="GV244" s="201"/>
      <c r="GW244" s="201"/>
      <c r="GX244" s="71"/>
      <c r="GY244" s="201"/>
      <c r="GZ244" s="71"/>
      <c r="HA244" s="81"/>
      <c r="HC244" s="81"/>
      <c r="HE244" s="102"/>
      <c r="HF244" s="101"/>
    </row>
    <row r="245" spans="1:214" s="4" customFormat="1" ht="15" x14ac:dyDescent="0.25">
      <c r="A245" s="127"/>
      <c r="B245" s="118" t="s">
        <v>87</v>
      </c>
      <c r="C245" s="397" t="s">
        <v>88</v>
      </c>
      <c r="D245" s="397"/>
      <c r="E245" s="397"/>
      <c r="F245" s="397"/>
      <c r="G245" s="397"/>
      <c r="H245" s="117" t="s">
        <v>53</v>
      </c>
      <c r="I245" s="122">
        <v>43.56</v>
      </c>
      <c r="J245" s="57"/>
      <c r="K245" s="159">
        <v>0.87119999999999997</v>
      </c>
      <c r="L245" s="45"/>
      <c r="M245" s="129"/>
      <c r="N245" s="124">
        <v>530.52</v>
      </c>
      <c r="O245" s="57"/>
      <c r="P245" s="123">
        <v>462.19</v>
      </c>
      <c r="Q245" s="120"/>
      <c r="R245" s="120"/>
      <c r="GO245" s="102"/>
      <c r="GP245" s="71"/>
      <c r="GQ245" s="71"/>
      <c r="GR245" s="71"/>
      <c r="GS245" s="71"/>
      <c r="GT245" s="71"/>
      <c r="GU245" s="201"/>
      <c r="GV245" s="201" t="s">
        <v>88</v>
      </c>
      <c r="GW245" s="201"/>
      <c r="GX245" s="71"/>
      <c r="GY245" s="201"/>
      <c r="GZ245" s="71"/>
      <c r="HA245" s="81"/>
      <c r="HC245" s="81"/>
      <c r="HE245" s="102"/>
      <c r="HF245" s="101"/>
    </row>
    <row r="246" spans="1:214" s="4" customFormat="1" ht="15" x14ac:dyDescent="0.25">
      <c r="A246" s="128"/>
      <c r="B246" s="118" t="s">
        <v>54</v>
      </c>
      <c r="C246" s="397" t="s">
        <v>55</v>
      </c>
      <c r="D246" s="397"/>
      <c r="E246" s="397"/>
      <c r="F246" s="397"/>
      <c r="G246" s="397"/>
      <c r="H246" s="117"/>
      <c r="I246" s="57"/>
      <c r="J246" s="57"/>
      <c r="K246" s="57"/>
      <c r="L246" s="54"/>
      <c r="M246" s="57"/>
      <c r="N246" s="54"/>
      <c r="O246" s="57"/>
      <c r="P246" s="115">
        <v>2.02</v>
      </c>
      <c r="GO246" s="102"/>
      <c r="GP246" s="71"/>
      <c r="GQ246" s="71"/>
      <c r="GR246" s="71"/>
      <c r="GS246" s="71"/>
      <c r="GT246" s="71"/>
      <c r="GU246" s="201" t="s">
        <v>55</v>
      </c>
      <c r="GV246" s="201"/>
      <c r="GW246" s="201"/>
      <c r="GX246" s="71"/>
      <c r="GY246" s="201"/>
      <c r="GZ246" s="71"/>
      <c r="HA246" s="81"/>
      <c r="HC246" s="81"/>
      <c r="HE246" s="102"/>
      <c r="HF246" s="101"/>
    </row>
    <row r="247" spans="1:214" s="4" customFormat="1" ht="15" x14ac:dyDescent="0.25">
      <c r="A247" s="128"/>
      <c r="B247" s="118"/>
      <c r="C247" s="397" t="s">
        <v>56</v>
      </c>
      <c r="D247" s="397"/>
      <c r="E247" s="397"/>
      <c r="F247" s="397"/>
      <c r="G247" s="397"/>
      <c r="H247" s="117" t="s">
        <v>53</v>
      </c>
      <c r="I247" s="57"/>
      <c r="J247" s="57"/>
      <c r="K247" s="159">
        <v>3.3999999999999998E-3</v>
      </c>
      <c r="L247" s="54"/>
      <c r="M247" s="57"/>
      <c r="N247" s="54"/>
      <c r="O247" s="57"/>
      <c r="P247" s="115">
        <v>1.96</v>
      </c>
      <c r="GO247" s="102"/>
      <c r="GP247" s="71"/>
      <c r="GQ247" s="71"/>
      <c r="GR247" s="71"/>
      <c r="GS247" s="71"/>
      <c r="GT247" s="71"/>
      <c r="GU247" s="201" t="s">
        <v>56</v>
      </c>
      <c r="GV247" s="201"/>
      <c r="GW247" s="201"/>
      <c r="GX247" s="71"/>
      <c r="GY247" s="201"/>
      <c r="GZ247" s="71"/>
      <c r="HA247" s="81"/>
      <c r="HC247" s="81"/>
      <c r="HE247" s="102"/>
      <c r="HF247" s="101"/>
    </row>
    <row r="248" spans="1:214" s="4" customFormat="1" ht="22.5" x14ac:dyDescent="0.25">
      <c r="A248" s="127"/>
      <c r="B248" s="118" t="s">
        <v>233</v>
      </c>
      <c r="C248" s="397" t="s">
        <v>234</v>
      </c>
      <c r="D248" s="397"/>
      <c r="E248" s="397"/>
      <c r="F248" s="397"/>
      <c r="G248" s="397"/>
      <c r="H248" s="117" t="s">
        <v>57</v>
      </c>
      <c r="I248" s="122">
        <v>0.02</v>
      </c>
      <c r="J248" s="57"/>
      <c r="K248" s="159">
        <v>4.0000000000000002E-4</v>
      </c>
      <c r="L248" s="126">
        <v>30.61</v>
      </c>
      <c r="M248" s="125">
        <v>2.02</v>
      </c>
      <c r="N248" s="124">
        <v>61.83</v>
      </c>
      <c r="O248" s="57"/>
      <c r="P248" s="123">
        <v>0.02</v>
      </c>
      <c r="Q248" s="120"/>
      <c r="R248" s="120"/>
      <c r="GO248" s="102"/>
      <c r="GP248" s="71"/>
      <c r="GQ248" s="71"/>
      <c r="GR248" s="71"/>
      <c r="GS248" s="71"/>
      <c r="GT248" s="71"/>
      <c r="GU248" s="201"/>
      <c r="GV248" s="201" t="s">
        <v>234</v>
      </c>
      <c r="GW248" s="201"/>
      <c r="GX248" s="71"/>
      <c r="GY248" s="201"/>
      <c r="GZ248" s="71"/>
      <c r="HA248" s="81"/>
      <c r="HC248" s="81"/>
      <c r="HE248" s="102"/>
      <c r="HF248" s="101"/>
    </row>
    <row r="249" spans="1:214" s="4" customFormat="1" ht="15" x14ac:dyDescent="0.25">
      <c r="A249" s="119"/>
      <c r="B249" s="118" t="s">
        <v>201</v>
      </c>
      <c r="C249" s="397" t="s">
        <v>202</v>
      </c>
      <c r="D249" s="397"/>
      <c r="E249" s="397"/>
      <c r="F249" s="397"/>
      <c r="G249" s="397"/>
      <c r="H249" s="117" t="s">
        <v>53</v>
      </c>
      <c r="I249" s="122">
        <v>0.02</v>
      </c>
      <c r="J249" s="57"/>
      <c r="K249" s="159">
        <v>4.0000000000000002E-4</v>
      </c>
      <c r="L249" s="54"/>
      <c r="M249" s="57"/>
      <c r="N249" s="121">
        <v>517.47</v>
      </c>
      <c r="O249" s="57"/>
      <c r="P249" s="115">
        <v>0.21</v>
      </c>
      <c r="GO249" s="102"/>
      <c r="GP249" s="71"/>
      <c r="GQ249" s="71"/>
      <c r="GR249" s="71"/>
      <c r="GS249" s="71"/>
      <c r="GT249" s="71"/>
      <c r="GU249" s="201"/>
      <c r="GV249" s="201"/>
      <c r="GW249" s="201" t="s">
        <v>202</v>
      </c>
      <c r="GX249" s="71"/>
      <c r="GY249" s="201"/>
      <c r="GZ249" s="71"/>
      <c r="HA249" s="81"/>
      <c r="HC249" s="81"/>
      <c r="HE249" s="102"/>
      <c r="HF249" s="101"/>
    </row>
    <row r="250" spans="1:214" s="4" customFormat="1" ht="15" x14ac:dyDescent="0.25">
      <c r="A250" s="127"/>
      <c r="B250" s="118" t="s">
        <v>58</v>
      </c>
      <c r="C250" s="397" t="s">
        <v>59</v>
      </c>
      <c r="D250" s="397"/>
      <c r="E250" s="397"/>
      <c r="F250" s="397"/>
      <c r="G250" s="397"/>
      <c r="H250" s="117" t="s">
        <v>57</v>
      </c>
      <c r="I250" s="122">
        <v>0.15</v>
      </c>
      <c r="J250" s="57"/>
      <c r="K250" s="153">
        <v>3.0000000000000001E-3</v>
      </c>
      <c r="L250" s="45"/>
      <c r="M250" s="129"/>
      <c r="N250" s="124">
        <v>667.77</v>
      </c>
      <c r="O250" s="57"/>
      <c r="P250" s="123">
        <v>2</v>
      </c>
      <c r="Q250" s="120"/>
      <c r="R250" s="120"/>
      <c r="GO250" s="102"/>
      <c r="GP250" s="71"/>
      <c r="GQ250" s="71"/>
      <c r="GR250" s="71"/>
      <c r="GS250" s="71"/>
      <c r="GT250" s="71"/>
      <c r="GU250" s="201"/>
      <c r="GV250" s="201" t="s">
        <v>59</v>
      </c>
      <c r="GW250" s="201"/>
      <c r="GX250" s="71"/>
      <c r="GY250" s="201"/>
      <c r="GZ250" s="71"/>
      <c r="HA250" s="81"/>
      <c r="HC250" s="81"/>
      <c r="HE250" s="102"/>
      <c r="HF250" s="101"/>
    </row>
    <row r="251" spans="1:214" s="4" customFormat="1" ht="15" x14ac:dyDescent="0.25">
      <c r="A251" s="119"/>
      <c r="B251" s="118" t="s">
        <v>60</v>
      </c>
      <c r="C251" s="397" t="s">
        <v>61</v>
      </c>
      <c r="D251" s="397"/>
      <c r="E251" s="397"/>
      <c r="F251" s="397"/>
      <c r="G251" s="397"/>
      <c r="H251" s="117" t="s">
        <v>53</v>
      </c>
      <c r="I251" s="122">
        <v>0.15</v>
      </c>
      <c r="J251" s="57"/>
      <c r="K251" s="153">
        <v>3.0000000000000001E-3</v>
      </c>
      <c r="L251" s="54"/>
      <c r="M251" s="57"/>
      <c r="N251" s="121">
        <v>582.70000000000005</v>
      </c>
      <c r="O251" s="57"/>
      <c r="P251" s="115">
        <v>1.75</v>
      </c>
      <c r="GO251" s="102"/>
      <c r="GP251" s="71"/>
      <c r="GQ251" s="71"/>
      <c r="GR251" s="71"/>
      <c r="GS251" s="71"/>
      <c r="GT251" s="71"/>
      <c r="GU251" s="201"/>
      <c r="GV251" s="201"/>
      <c r="GW251" s="201" t="s">
        <v>61</v>
      </c>
      <c r="GX251" s="71"/>
      <c r="GY251" s="201"/>
      <c r="GZ251" s="71"/>
      <c r="HA251" s="81"/>
      <c r="HC251" s="81"/>
      <c r="HE251" s="102"/>
      <c r="HF251" s="101"/>
    </row>
    <row r="252" spans="1:214" s="4" customFormat="1" ht="15" x14ac:dyDescent="0.25">
      <c r="A252" s="128"/>
      <c r="B252" s="118" t="s">
        <v>62</v>
      </c>
      <c r="C252" s="397" t="s">
        <v>63</v>
      </c>
      <c r="D252" s="397"/>
      <c r="E252" s="397"/>
      <c r="F252" s="397"/>
      <c r="G252" s="397"/>
      <c r="H252" s="117"/>
      <c r="I252" s="57"/>
      <c r="J252" s="57"/>
      <c r="K252" s="57"/>
      <c r="L252" s="54"/>
      <c r="M252" s="57"/>
      <c r="N252" s="54"/>
      <c r="O252" s="57"/>
      <c r="P252" s="115">
        <v>102.71</v>
      </c>
      <c r="GO252" s="102"/>
      <c r="GP252" s="71"/>
      <c r="GQ252" s="71"/>
      <c r="GR252" s="71"/>
      <c r="GS252" s="71"/>
      <c r="GT252" s="71"/>
      <c r="GU252" s="201" t="s">
        <v>63</v>
      </c>
      <c r="GV252" s="201"/>
      <c r="GW252" s="201"/>
      <c r="GX252" s="71"/>
      <c r="GY252" s="201"/>
      <c r="GZ252" s="71"/>
      <c r="HA252" s="81"/>
      <c r="HC252" s="81"/>
      <c r="HE252" s="102"/>
      <c r="HF252" s="101"/>
    </row>
    <row r="253" spans="1:214" s="4" customFormat="1" ht="15" x14ac:dyDescent="0.25">
      <c r="A253" s="127"/>
      <c r="B253" s="118" t="s">
        <v>422</v>
      </c>
      <c r="C253" s="397" t="s">
        <v>421</v>
      </c>
      <c r="D253" s="397"/>
      <c r="E253" s="397"/>
      <c r="F253" s="397"/>
      <c r="G253" s="397"/>
      <c r="H253" s="117" t="s">
        <v>70</v>
      </c>
      <c r="I253" s="122">
        <v>0.84</v>
      </c>
      <c r="J253" s="57"/>
      <c r="K253" s="159">
        <v>1.6799999999999999E-2</v>
      </c>
      <c r="L253" s="126">
        <v>531.44000000000005</v>
      </c>
      <c r="M253" s="125">
        <v>1.72</v>
      </c>
      <c r="N253" s="124">
        <v>914.08</v>
      </c>
      <c r="O253" s="57"/>
      <c r="P253" s="123">
        <v>15.36</v>
      </c>
      <c r="Q253" s="120"/>
      <c r="R253" s="120"/>
      <c r="GO253" s="102"/>
      <c r="GP253" s="71"/>
      <c r="GQ253" s="71"/>
      <c r="GR253" s="71"/>
      <c r="GS253" s="71"/>
      <c r="GT253" s="71"/>
      <c r="GU253" s="201"/>
      <c r="GV253" s="201" t="s">
        <v>421</v>
      </c>
      <c r="GW253" s="201"/>
      <c r="GX253" s="71"/>
      <c r="GY253" s="201"/>
      <c r="GZ253" s="71"/>
      <c r="HA253" s="81"/>
      <c r="HC253" s="81"/>
      <c r="HE253" s="102"/>
      <c r="HF253" s="101"/>
    </row>
    <row r="254" spans="1:214" s="4" customFormat="1" ht="15" x14ac:dyDescent="0.25">
      <c r="A254" s="127"/>
      <c r="B254" s="118" t="s">
        <v>246</v>
      </c>
      <c r="C254" s="397" t="s">
        <v>247</v>
      </c>
      <c r="D254" s="397"/>
      <c r="E254" s="397"/>
      <c r="F254" s="397"/>
      <c r="G254" s="397"/>
      <c r="H254" s="117" t="s">
        <v>81</v>
      </c>
      <c r="I254" s="122">
        <v>0.31</v>
      </c>
      <c r="J254" s="57"/>
      <c r="K254" s="159">
        <v>6.1999999999999998E-3</v>
      </c>
      <c r="L254" s="126">
        <v>56.11</v>
      </c>
      <c r="M254" s="125">
        <v>1.89</v>
      </c>
      <c r="N254" s="124">
        <v>106.05</v>
      </c>
      <c r="O254" s="57"/>
      <c r="P254" s="123">
        <v>0.66</v>
      </c>
      <c r="Q254" s="120"/>
      <c r="R254" s="120"/>
      <c r="GO254" s="102"/>
      <c r="GP254" s="71"/>
      <c r="GQ254" s="71"/>
      <c r="GR254" s="71"/>
      <c r="GS254" s="71"/>
      <c r="GT254" s="71"/>
      <c r="GU254" s="201"/>
      <c r="GV254" s="201" t="s">
        <v>247</v>
      </c>
      <c r="GW254" s="201"/>
      <c r="GX254" s="71"/>
      <c r="GY254" s="201"/>
      <c r="GZ254" s="71"/>
      <c r="HA254" s="81"/>
      <c r="HC254" s="81"/>
      <c r="HE254" s="102"/>
      <c r="HF254" s="101"/>
    </row>
    <row r="255" spans="1:214" s="4" customFormat="1" ht="15" x14ac:dyDescent="0.25">
      <c r="A255" s="127"/>
      <c r="B255" s="118" t="s">
        <v>420</v>
      </c>
      <c r="C255" s="397" t="s">
        <v>416</v>
      </c>
      <c r="D255" s="397"/>
      <c r="E255" s="397"/>
      <c r="F255" s="397"/>
      <c r="G255" s="397"/>
      <c r="H255" s="117" t="s">
        <v>71</v>
      </c>
      <c r="I255" s="153">
        <v>5.0999999999999997E-2</v>
      </c>
      <c r="J255" s="57"/>
      <c r="K255" s="149">
        <v>1.0200000000000001E-3</v>
      </c>
      <c r="L255" s="156">
        <v>52790.33</v>
      </c>
      <c r="M255" s="125">
        <v>1.61</v>
      </c>
      <c r="N255" s="124">
        <v>84992.43</v>
      </c>
      <c r="O255" s="57"/>
      <c r="P255" s="123">
        <v>86.69</v>
      </c>
      <c r="Q255" s="120"/>
      <c r="R255" s="120"/>
      <c r="GO255" s="102"/>
      <c r="GP255" s="71"/>
      <c r="GQ255" s="71"/>
      <c r="GR255" s="71"/>
      <c r="GS255" s="71"/>
      <c r="GT255" s="71"/>
      <c r="GU255" s="201"/>
      <c r="GV255" s="201" t="s">
        <v>416</v>
      </c>
      <c r="GW255" s="201"/>
      <c r="GX255" s="71"/>
      <c r="GY255" s="201"/>
      <c r="GZ255" s="71"/>
      <c r="HA255" s="81"/>
      <c r="HC255" s="81"/>
      <c r="HE255" s="102"/>
      <c r="HF255" s="101"/>
    </row>
    <row r="256" spans="1:214" s="4" customFormat="1" ht="15" x14ac:dyDescent="0.25">
      <c r="A256" s="148" t="s">
        <v>74</v>
      </c>
      <c r="B256" s="147" t="s">
        <v>419</v>
      </c>
      <c r="C256" s="407" t="s">
        <v>418</v>
      </c>
      <c r="D256" s="407"/>
      <c r="E256" s="407"/>
      <c r="F256" s="407"/>
      <c r="G256" s="407"/>
      <c r="H256" s="146" t="s">
        <v>71</v>
      </c>
      <c r="I256" s="160">
        <v>0.03</v>
      </c>
      <c r="J256" s="143"/>
      <c r="K256" s="155">
        <v>5.9999999999999995E-4</v>
      </c>
      <c r="L256" s="144"/>
      <c r="M256" s="143"/>
      <c r="N256" s="144"/>
      <c r="O256" s="143"/>
      <c r="P256" s="142"/>
      <c r="GO256" s="102"/>
      <c r="GP256" s="71"/>
      <c r="GQ256" s="71"/>
      <c r="GR256" s="71"/>
      <c r="GS256" s="71"/>
      <c r="GT256" s="71"/>
      <c r="GU256" s="201"/>
      <c r="GV256" s="201"/>
      <c r="GW256" s="201"/>
      <c r="GX256" s="71"/>
      <c r="GY256" s="201"/>
      <c r="GZ256" s="71"/>
      <c r="HA256" s="81"/>
      <c r="HC256" s="81"/>
      <c r="HE256" s="102"/>
      <c r="HF256" s="101" t="s">
        <v>418</v>
      </c>
    </row>
    <row r="257" spans="1:214" s="4" customFormat="1" ht="15" x14ac:dyDescent="0.25">
      <c r="A257" s="148" t="s">
        <v>74</v>
      </c>
      <c r="B257" s="147" t="s">
        <v>235</v>
      </c>
      <c r="C257" s="407" t="s">
        <v>270</v>
      </c>
      <c r="D257" s="407"/>
      <c r="E257" s="407"/>
      <c r="F257" s="407"/>
      <c r="G257" s="407"/>
      <c r="H257" s="146" t="s">
        <v>71</v>
      </c>
      <c r="I257" s="160">
        <v>0.02</v>
      </c>
      <c r="J257" s="143"/>
      <c r="K257" s="155">
        <v>4.0000000000000002E-4</v>
      </c>
      <c r="L257" s="144"/>
      <c r="M257" s="143"/>
      <c r="N257" s="144"/>
      <c r="O257" s="143"/>
      <c r="P257" s="142"/>
      <c r="GO257" s="102"/>
      <c r="GP257" s="71"/>
      <c r="GQ257" s="71"/>
      <c r="GR257" s="71"/>
      <c r="GS257" s="71"/>
      <c r="GT257" s="71"/>
      <c r="GU257" s="201"/>
      <c r="GV257" s="201"/>
      <c r="GW257" s="201"/>
      <c r="GX257" s="71"/>
      <c r="GY257" s="201"/>
      <c r="GZ257" s="71"/>
      <c r="HA257" s="81"/>
      <c r="HC257" s="81"/>
      <c r="HE257" s="102"/>
      <c r="HF257" s="101" t="s">
        <v>270</v>
      </c>
    </row>
    <row r="258" spans="1:214" s="4" customFormat="1" ht="15" x14ac:dyDescent="0.25">
      <c r="A258" s="88"/>
      <c r="B258" s="87"/>
      <c r="C258" s="402" t="s">
        <v>75</v>
      </c>
      <c r="D258" s="402"/>
      <c r="E258" s="402"/>
      <c r="F258" s="402"/>
      <c r="G258" s="402"/>
      <c r="H258" s="112"/>
      <c r="I258" s="109"/>
      <c r="J258" s="109"/>
      <c r="K258" s="109"/>
      <c r="L258" s="111"/>
      <c r="M258" s="109"/>
      <c r="N258" s="110"/>
      <c r="O258" s="109"/>
      <c r="P258" s="108">
        <v>568.88</v>
      </c>
      <c r="Q258" s="120"/>
      <c r="R258" s="120"/>
      <c r="GO258" s="102"/>
      <c r="GP258" s="71"/>
      <c r="GQ258" s="71"/>
      <c r="GR258" s="71"/>
      <c r="GS258" s="71"/>
      <c r="GT258" s="71"/>
      <c r="GU258" s="201"/>
      <c r="GV258" s="201"/>
      <c r="GW258" s="201"/>
      <c r="GX258" s="71" t="s">
        <v>75</v>
      </c>
      <c r="GY258" s="201"/>
      <c r="GZ258" s="71"/>
      <c r="HA258" s="81"/>
      <c r="HC258" s="81"/>
      <c r="HE258" s="102"/>
      <c r="HF258" s="101"/>
    </row>
    <row r="259" spans="1:214" s="4" customFormat="1" ht="15" x14ac:dyDescent="0.25">
      <c r="A259" s="119"/>
      <c r="B259" s="118"/>
      <c r="C259" s="397" t="s">
        <v>76</v>
      </c>
      <c r="D259" s="397"/>
      <c r="E259" s="397"/>
      <c r="F259" s="397"/>
      <c r="G259" s="397"/>
      <c r="H259" s="117"/>
      <c r="I259" s="57"/>
      <c r="J259" s="57"/>
      <c r="K259" s="57"/>
      <c r="L259" s="54"/>
      <c r="M259" s="57"/>
      <c r="N259" s="54"/>
      <c r="O259" s="57"/>
      <c r="P259" s="115">
        <v>464.15</v>
      </c>
      <c r="GO259" s="102"/>
      <c r="GP259" s="71"/>
      <c r="GQ259" s="71"/>
      <c r="GR259" s="71"/>
      <c r="GS259" s="71"/>
      <c r="GT259" s="71"/>
      <c r="GU259" s="201"/>
      <c r="GV259" s="201"/>
      <c r="GW259" s="201"/>
      <c r="GX259" s="71"/>
      <c r="GY259" s="201" t="s">
        <v>76</v>
      </c>
      <c r="GZ259" s="71"/>
      <c r="HA259" s="81"/>
      <c r="HC259" s="81"/>
      <c r="HE259" s="102"/>
      <c r="HF259" s="101"/>
    </row>
    <row r="260" spans="1:214" s="4" customFormat="1" ht="22.5" x14ac:dyDescent="0.25">
      <c r="A260" s="119"/>
      <c r="B260" s="118" t="s">
        <v>254</v>
      </c>
      <c r="C260" s="397" t="s">
        <v>255</v>
      </c>
      <c r="D260" s="397"/>
      <c r="E260" s="397"/>
      <c r="F260" s="397"/>
      <c r="G260" s="397"/>
      <c r="H260" s="117" t="s">
        <v>77</v>
      </c>
      <c r="I260" s="116">
        <v>100</v>
      </c>
      <c r="J260" s="154">
        <v>0.9</v>
      </c>
      <c r="K260" s="116">
        <v>90</v>
      </c>
      <c r="L260" s="54"/>
      <c r="M260" s="57"/>
      <c r="N260" s="54"/>
      <c r="O260" s="57"/>
      <c r="P260" s="115">
        <v>417.74</v>
      </c>
      <c r="GO260" s="102"/>
      <c r="GP260" s="71"/>
      <c r="GQ260" s="71"/>
      <c r="GR260" s="71"/>
      <c r="GS260" s="71"/>
      <c r="GT260" s="71"/>
      <c r="GU260" s="201"/>
      <c r="GV260" s="201"/>
      <c r="GW260" s="201"/>
      <c r="GX260" s="71"/>
      <c r="GY260" s="201" t="s">
        <v>255</v>
      </c>
      <c r="GZ260" s="71"/>
      <c r="HA260" s="81"/>
      <c r="HC260" s="81"/>
      <c r="HE260" s="102"/>
      <c r="HF260" s="101"/>
    </row>
    <row r="261" spans="1:214" s="4" customFormat="1" ht="22.5" x14ac:dyDescent="0.25">
      <c r="A261" s="119"/>
      <c r="B261" s="118" t="s">
        <v>256</v>
      </c>
      <c r="C261" s="397" t="s">
        <v>257</v>
      </c>
      <c r="D261" s="397"/>
      <c r="E261" s="397"/>
      <c r="F261" s="397"/>
      <c r="G261" s="397"/>
      <c r="H261" s="117" t="s">
        <v>77</v>
      </c>
      <c r="I261" s="116">
        <v>49</v>
      </c>
      <c r="J261" s="122">
        <v>0.85</v>
      </c>
      <c r="K261" s="122">
        <v>41.65</v>
      </c>
      <c r="L261" s="54"/>
      <c r="M261" s="57"/>
      <c r="N261" s="54"/>
      <c r="O261" s="57"/>
      <c r="P261" s="115">
        <v>193.32</v>
      </c>
      <c r="GO261" s="102"/>
      <c r="GP261" s="71"/>
      <c r="GQ261" s="71"/>
      <c r="GR261" s="71"/>
      <c r="GS261" s="71"/>
      <c r="GT261" s="71"/>
      <c r="GU261" s="201"/>
      <c r="GV261" s="201"/>
      <c r="GW261" s="201"/>
      <c r="GX261" s="71"/>
      <c r="GY261" s="201" t="s">
        <v>257</v>
      </c>
      <c r="GZ261" s="71"/>
      <c r="HA261" s="81"/>
      <c r="HC261" s="81"/>
      <c r="HE261" s="102"/>
      <c r="HF261" s="101"/>
    </row>
    <row r="262" spans="1:214" s="4" customFormat="1" ht="15" x14ac:dyDescent="0.25">
      <c r="A262" s="114"/>
      <c r="B262" s="113"/>
      <c r="C262" s="402" t="s">
        <v>78</v>
      </c>
      <c r="D262" s="402"/>
      <c r="E262" s="402"/>
      <c r="F262" s="402"/>
      <c r="G262" s="402"/>
      <c r="H262" s="112"/>
      <c r="I262" s="109"/>
      <c r="J262" s="109"/>
      <c r="K262" s="109"/>
      <c r="L262" s="111"/>
      <c r="M262" s="109"/>
      <c r="N262" s="110">
        <v>58997</v>
      </c>
      <c r="O262" s="109"/>
      <c r="P262" s="108">
        <v>1179.94</v>
      </c>
      <c r="GO262" s="102"/>
      <c r="GP262" s="71"/>
      <c r="GQ262" s="71"/>
      <c r="GR262" s="71"/>
      <c r="GS262" s="71"/>
      <c r="GT262" s="71"/>
      <c r="GU262" s="201"/>
      <c r="GV262" s="201"/>
      <c r="GW262" s="201"/>
      <c r="GX262" s="71"/>
      <c r="GY262" s="201"/>
      <c r="GZ262" s="71" t="s">
        <v>78</v>
      </c>
      <c r="HA262" s="81"/>
      <c r="HC262" s="81"/>
      <c r="HE262" s="102"/>
      <c r="HF262" s="101"/>
    </row>
    <row r="263" spans="1:214" s="4" customFormat="1" ht="15" x14ac:dyDescent="0.25">
      <c r="A263" s="134" t="s">
        <v>103</v>
      </c>
      <c r="B263" s="194" t="s">
        <v>417</v>
      </c>
      <c r="C263" s="403" t="s">
        <v>416</v>
      </c>
      <c r="D263" s="403"/>
      <c r="E263" s="403"/>
      <c r="F263" s="403"/>
      <c r="G263" s="403"/>
      <c r="H263" s="112" t="s">
        <v>71</v>
      </c>
      <c r="I263" s="109">
        <v>-1.0200000000000001E-3</v>
      </c>
      <c r="J263" s="133">
        <v>1</v>
      </c>
      <c r="K263" s="139">
        <v>-1.0200000000000001E-3</v>
      </c>
      <c r="L263" s="110">
        <v>52790.33</v>
      </c>
      <c r="M263" s="132">
        <v>1.61</v>
      </c>
      <c r="N263" s="141">
        <v>84992.43</v>
      </c>
      <c r="O263" s="109"/>
      <c r="P263" s="136">
        <v>-86.69</v>
      </c>
      <c r="GO263" s="102"/>
      <c r="GP263" s="71" t="s">
        <v>416</v>
      </c>
      <c r="GQ263" s="71" t="s">
        <v>4</v>
      </c>
      <c r="GR263" s="71" t="s">
        <v>4</v>
      </c>
      <c r="GS263" s="71" t="s">
        <v>4</v>
      </c>
      <c r="GT263" s="71" t="s">
        <v>4</v>
      </c>
      <c r="GU263" s="201"/>
      <c r="GV263" s="201"/>
      <c r="GW263" s="201"/>
      <c r="GX263" s="71"/>
      <c r="GY263" s="201"/>
      <c r="GZ263" s="71"/>
      <c r="HA263" s="81"/>
      <c r="HC263" s="81"/>
      <c r="HE263" s="102"/>
      <c r="HF263" s="101"/>
    </row>
    <row r="264" spans="1:214" s="4" customFormat="1" ht="15" x14ac:dyDescent="0.25">
      <c r="A264" s="114"/>
      <c r="B264" s="113"/>
      <c r="C264" s="402" t="s">
        <v>78</v>
      </c>
      <c r="D264" s="402"/>
      <c r="E264" s="402"/>
      <c r="F264" s="402"/>
      <c r="G264" s="402"/>
      <c r="H264" s="112"/>
      <c r="I264" s="109"/>
      <c r="J264" s="109"/>
      <c r="K264" s="109"/>
      <c r="L264" s="111"/>
      <c r="M264" s="109"/>
      <c r="N264" s="111"/>
      <c r="O264" s="109"/>
      <c r="P264" s="136">
        <v>-86.69</v>
      </c>
      <c r="GO264" s="102"/>
      <c r="GP264" s="71"/>
      <c r="GQ264" s="71"/>
      <c r="GR264" s="71"/>
      <c r="GS264" s="71"/>
      <c r="GT264" s="71"/>
      <c r="GU264" s="201"/>
      <c r="GV264" s="201"/>
      <c r="GW264" s="201"/>
      <c r="GX264" s="71"/>
      <c r="GY264" s="201"/>
      <c r="GZ264" s="71" t="s">
        <v>78</v>
      </c>
      <c r="HA264" s="81"/>
      <c r="HC264" s="81"/>
      <c r="HE264" s="102"/>
      <c r="HF264" s="101"/>
    </row>
    <row r="265" spans="1:214" s="4" customFormat="1" ht="67.5" x14ac:dyDescent="0.25">
      <c r="A265" s="134" t="s">
        <v>104</v>
      </c>
      <c r="B265" s="194" t="s">
        <v>415</v>
      </c>
      <c r="C265" s="403" t="s">
        <v>414</v>
      </c>
      <c r="D265" s="403"/>
      <c r="E265" s="403"/>
      <c r="F265" s="403"/>
      <c r="G265" s="403"/>
      <c r="H265" s="112" t="s">
        <v>81</v>
      </c>
      <c r="I265" s="109">
        <v>4.8</v>
      </c>
      <c r="J265" s="133">
        <v>1</v>
      </c>
      <c r="K265" s="161">
        <v>4.8</v>
      </c>
      <c r="L265" s="138">
        <v>58.49</v>
      </c>
      <c r="M265" s="132">
        <v>1.61</v>
      </c>
      <c r="N265" s="137">
        <v>94.17</v>
      </c>
      <c r="O265" s="109"/>
      <c r="P265" s="136">
        <v>452.02</v>
      </c>
      <c r="GO265" s="102"/>
      <c r="GP265" s="71" t="s">
        <v>414</v>
      </c>
      <c r="GQ265" s="71" t="s">
        <v>4</v>
      </c>
      <c r="GR265" s="71" t="s">
        <v>4</v>
      </c>
      <c r="GS265" s="71" t="s">
        <v>4</v>
      </c>
      <c r="GT265" s="71" t="s">
        <v>4</v>
      </c>
      <c r="GU265" s="201"/>
      <c r="GV265" s="201"/>
      <c r="GW265" s="201"/>
      <c r="GX265" s="71"/>
      <c r="GY265" s="201"/>
      <c r="GZ265" s="71"/>
      <c r="HA265" s="81"/>
      <c r="HC265" s="81"/>
      <c r="HE265" s="102"/>
      <c r="HF265" s="101"/>
    </row>
    <row r="266" spans="1:214" s="4" customFormat="1" ht="15" x14ac:dyDescent="0.25">
      <c r="A266" s="114"/>
      <c r="B266" s="113"/>
      <c r="C266" s="402" t="s">
        <v>78</v>
      </c>
      <c r="D266" s="402"/>
      <c r="E266" s="402"/>
      <c r="F266" s="402"/>
      <c r="G266" s="402"/>
      <c r="H266" s="112"/>
      <c r="I266" s="109"/>
      <c r="J266" s="109"/>
      <c r="K266" s="109"/>
      <c r="L266" s="111"/>
      <c r="M266" s="109"/>
      <c r="N266" s="111"/>
      <c r="O266" s="109"/>
      <c r="P266" s="136">
        <v>452.02</v>
      </c>
      <c r="GO266" s="102"/>
      <c r="GP266" s="71"/>
      <c r="GQ266" s="71"/>
      <c r="GR266" s="71"/>
      <c r="GS266" s="71"/>
      <c r="GT266" s="71"/>
      <c r="GU266" s="201"/>
      <c r="GV266" s="201"/>
      <c r="GW266" s="201"/>
      <c r="GX266" s="71"/>
      <c r="GY266" s="201"/>
      <c r="GZ266" s="71" t="s">
        <v>78</v>
      </c>
      <c r="HA266" s="81"/>
      <c r="HC266" s="81"/>
      <c r="HE266" s="102"/>
      <c r="HF266" s="101"/>
    </row>
    <row r="267" spans="1:214" s="4" customFormat="1" ht="45" x14ac:dyDescent="0.25">
      <c r="A267" s="134" t="s">
        <v>105</v>
      </c>
      <c r="B267" s="194" t="s">
        <v>413</v>
      </c>
      <c r="C267" s="403" t="s">
        <v>412</v>
      </c>
      <c r="D267" s="403"/>
      <c r="E267" s="403"/>
      <c r="F267" s="403"/>
      <c r="G267" s="403"/>
      <c r="H267" s="112" t="s">
        <v>269</v>
      </c>
      <c r="I267" s="109">
        <v>0.4</v>
      </c>
      <c r="J267" s="133">
        <v>1</v>
      </c>
      <c r="K267" s="161">
        <v>0.4</v>
      </c>
      <c r="L267" s="138">
        <v>185.26</v>
      </c>
      <c r="M267" s="132">
        <v>1.41</v>
      </c>
      <c r="N267" s="137">
        <v>261.22000000000003</v>
      </c>
      <c r="O267" s="109"/>
      <c r="P267" s="136">
        <v>104.49</v>
      </c>
      <c r="GO267" s="102"/>
      <c r="GP267" s="71" t="s">
        <v>412</v>
      </c>
      <c r="GQ267" s="71" t="s">
        <v>4</v>
      </c>
      <c r="GR267" s="71" t="s">
        <v>4</v>
      </c>
      <c r="GS267" s="71" t="s">
        <v>4</v>
      </c>
      <c r="GT267" s="71" t="s">
        <v>4</v>
      </c>
      <c r="GU267" s="201"/>
      <c r="GV267" s="201"/>
      <c r="GW267" s="201"/>
      <c r="GX267" s="71"/>
      <c r="GY267" s="201"/>
      <c r="GZ267" s="71"/>
      <c r="HA267" s="81"/>
      <c r="HC267" s="81"/>
      <c r="HE267" s="102"/>
      <c r="HF267" s="101"/>
    </row>
    <row r="268" spans="1:214" s="4" customFormat="1" ht="15" x14ac:dyDescent="0.25">
      <c r="A268" s="114"/>
      <c r="B268" s="113"/>
      <c r="C268" s="402" t="s">
        <v>78</v>
      </c>
      <c r="D268" s="402"/>
      <c r="E268" s="402"/>
      <c r="F268" s="402"/>
      <c r="G268" s="402"/>
      <c r="H268" s="112"/>
      <c r="I268" s="109"/>
      <c r="J268" s="109"/>
      <c r="K268" s="109"/>
      <c r="L268" s="111"/>
      <c r="M268" s="109"/>
      <c r="N268" s="111"/>
      <c r="O268" s="109"/>
      <c r="P268" s="136">
        <v>104.49</v>
      </c>
      <c r="GO268" s="102"/>
      <c r="GP268" s="71"/>
      <c r="GQ268" s="71"/>
      <c r="GR268" s="71"/>
      <c r="GS268" s="71"/>
      <c r="GT268" s="71"/>
      <c r="GU268" s="201"/>
      <c r="GV268" s="201"/>
      <c r="GW268" s="201"/>
      <c r="GX268" s="71"/>
      <c r="GY268" s="201"/>
      <c r="GZ268" s="71" t="s">
        <v>78</v>
      </c>
      <c r="HA268" s="81"/>
      <c r="HC268" s="81"/>
      <c r="HE268" s="102"/>
      <c r="HF268" s="101"/>
    </row>
    <row r="269" spans="1:214" s="4" customFormat="1" ht="15" x14ac:dyDescent="0.25">
      <c r="A269" s="134" t="s">
        <v>106</v>
      </c>
      <c r="B269" s="194" t="s">
        <v>411</v>
      </c>
      <c r="C269" s="403" t="s">
        <v>410</v>
      </c>
      <c r="D269" s="403"/>
      <c r="E269" s="403"/>
      <c r="F269" s="403"/>
      <c r="G269" s="403"/>
      <c r="H269" s="112" t="s">
        <v>71</v>
      </c>
      <c r="I269" s="109">
        <v>5.9999999999999995E-4</v>
      </c>
      <c r="J269" s="133">
        <v>1</v>
      </c>
      <c r="K269" s="140">
        <v>5.9999999999999995E-4</v>
      </c>
      <c r="L269" s="110">
        <v>52265.82</v>
      </c>
      <c r="M269" s="132">
        <v>1.75</v>
      </c>
      <c r="N269" s="141">
        <v>91465.19</v>
      </c>
      <c r="O269" s="109"/>
      <c r="P269" s="136">
        <v>54.88</v>
      </c>
      <c r="GO269" s="102"/>
      <c r="GP269" s="71" t="s">
        <v>410</v>
      </c>
      <c r="GQ269" s="71" t="s">
        <v>4</v>
      </c>
      <c r="GR269" s="71" t="s">
        <v>4</v>
      </c>
      <c r="GS269" s="71" t="s">
        <v>4</v>
      </c>
      <c r="GT269" s="71" t="s">
        <v>4</v>
      </c>
      <c r="GU269" s="201"/>
      <c r="GV269" s="201"/>
      <c r="GW269" s="201"/>
      <c r="GX269" s="71"/>
      <c r="GY269" s="201"/>
      <c r="GZ269" s="71"/>
      <c r="HA269" s="81"/>
      <c r="HC269" s="81"/>
      <c r="HE269" s="102"/>
      <c r="HF269" s="101"/>
    </row>
    <row r="270" spans="1:214" s="4" customFormat="1" ht="15" x14ac:dyDescent="0.25">
      <c r="A270" s="114"/>
      <c r="B270" s="113"/>
      <c r="C270" s="402" t="s">
        <v>78</v>
      </c>
      <c r="D270" s="402"/>
      <c r="E270" s="402"/>
      <c r="F270" s="402"/>
      <c r="G270" s="402"/>
      <c r="H270" s="112"/>
      <c r="I270" s="109"/>
      <c r="J270" s="109"/>
      <c r="K270" s="109"/>
      <c r="L270" s="111"/>
      <c r="M270" s="109"/>
      <c r="N270" s="111"/>
      <c r="O270" s="109"/>
      <c r="P270" s="136">
        <v>54.88</v>
      </c>
      <c r="GO270" s="102"/>
      <c r="GP270" s="71"/>
      <c r="GQ270" s="71"/>
      <c r="GR270" s="71"/>
      <c r="GS270" s="71"/>
      <c r="GT270" s="71"/>
      <c r="GU270" s="201"/>
      <c r="GV270" s="201"/>
      <c r="GW270" s="201"/>
      <c r="GX270" s="71"/>
      <c r="GY270" s="201"/>
      <c r="GZ270" s="71" t="s">
        <v>78</v>
      </c>
      <c r="HA270" s="81"/>
      <c r="HC270" s="81"/>
      <c r="HE270" s="102"/>
      <c r="HF270" s="101"/>
    </row>
    <row r="271" spans="1:214" s="4" customFormat="1" ht="1.5" customHeight="1" x14ac:dyDescent="0.25">
      <c r="A271" s="107"/>
      <c r="B271" s="78"/>
      <c r="C271" s="78"/>
      <c r="D271" s="78"/>
      <c r="E271" s="78"/>
      <c r="F271" s="106"/>
      <c r="G271" s="106"/>
      <c r="H271" s="106"/>
      <c r="I271" s="106"/>
      <c r="J271" s="79"/>
      <c r="K271" s="106"/>
      <c r="L271" s="79"/>
      <c r="M271" s="105"/>
      <c r="N271" s="79"/>
      <c r="O271" s="104"/>
      <c r="P271" s="103"/>
      <c r="Q271" s="95"/>
      <c r="R271" s="94"/>
      <c r="GO271" s="102"/>
      <c r="GP271" s="71"/>
      <c r="GQ271" s="71"/>
      <c r="GR271" s="71"/>
      <c r="GS271" s="71"/>
      <c r="GT271" s="71"/>
      <c r="GU271" s="201"/>
      <c r="GV271" s="201"/>
      <c r="GW271" s="201"/>
      <c r="GX271" s="71"/>
      <c r="GY271" s="201"/>
      <c r="GZ271" s="71"/>
      <c r="HA271" s="81"/>
      <c r="HC271" s="81"/>
      <c r="HE271" s="102"/>
      <c r="HF271" s="101"/>
    </row>
    <row r="272" spans="1:214" s="4" customFormat="1" ht="15" x14ac:dyDescent="0.25">
      <c r="A272" s="88"/>
      <c r="B272" s="92"/>
      <c r="C272" s="401" t="s">
        <v>409</v>
      </c>
      <c r="D272" s="401"/>
      <c r="E272" s="401"/>
      <c r="F272" s="401"/>
      <c r="G272" s="401"/>
      <c r="H272" s="401"/>
      <c r="I272" s="401"/>
      <c r="J272" s="401"/>
      <c r="K272" s="401"/>
      <c r="L272" s="401"/>
      <c r="M272" s="401"/>
      <c r="N272" s="401"/>
      <c r="O272" s="401"/>
      <c r="P272" s="96"/>
      <c r="Q272" s="95"/>
      <c r="R272" s="94"/>
      <c r="GO272" s="102"/>
      <c r="GP272" s="71"/>
      <c r="GQ272" s="71"/>
      <c r="GR272" s="71"/>
      <c r="GS272" s="71"/>
      <c r="GT272" s="71"/>
      <c r="GU272" s="201"/>
      <c r="GV272" s="201"/>
      <c r="GW272" s="201"/>
      <c r="GX272" s="71"/>
      <c r="GY272" s="201"/>
      <c r="GZ272" s="71"/>
      <c r="HA272" s="81" t="s">
        <v>409</v>
      </c>
      <c r="HC272" s="81"/>
      <c r="HE272" s="102"/>
      <c r="HF272" s="101"/>
    </row>
    <row r="273" spans="1:214" s="4" customFormat="1" ht="15" x14ac:dyDescent="0.25">
      <c r="A273" s="88"/>
      <c r="B273" s="87"/>
      <c r="C273" s="398" t="s">
        <v>109</v>
      </c>
      <c r="D273" s="398"/>
      <c r="E273" s="398"/>
      <c r="F273" s="398"/>
      <c r="G273" s="398"/>
      <c r="H273" s="398"/>
      <c r="I273" s="398"/>
      <c r="J273" s="398"/>
      <c r="K273" s="398"/>
      <c r="L273" s="398"/>
      <c r="M273" s="398"/>
      <c r="N273" s="398"/>
      <c r="O273" s="398"/>
      <c r="P273" s="90">
        <v>3601.94</v>
      </c>
      <c r="Q273" s="95"/>
      <c r="R273" s="94"/>
      <c r="GO273" s="102"/>
      <c r="GP273" s="71"/>
      <c r="GQ273" s="71"/>
      <c r="GR273" s="71"/>
      <c r="GS273" s="71"/>
      <c r="GT273" s="71"/>
      <c r="GU273" s="201"/>
      <c r="GV273" s="201"/>
      <c r="GW273" s="201"/>
      <c r="GX273" s="71"/>
      <c r="GY273" s="201"/>
      <c r="GZ273" s="71"/>
      <c r="HA273" s="81"/>
      <c r="HB273" s="46" t="s">
        <v>109</v>
      </c>
      <c r="HC273" s="81"/>
      <c r="HE273" s="102"/>
      <c r="HF273" s="101"/>
    </row>
    <row r="274" spans="1:214" s="4" customFormat="1" ht="15" x14ac:dyDescent="0.25">
      <c r="A274" s="88"/>
      <c r="B274" s="87"/>
      <c r="C274" s="398" t="s">
        <v>110</v>
      </c>
      <c r="D274" s="398"/>
      <c r="E274" s="398"/>
      <c r="F274" s="398"/>
      <c r="G274" s="398"/>
      <c r="H274" s="398"/>
      <c r="I274" s="398"/>
      <c r="J274" s="398"/>
      <c r="K274" s="398"/>
      <c r="L274" s="398"/>
      <c r="M274" s="398"/>
      <c r="N274" s="398"/>
      <c r="O274" s="398"/>
      <c r="P274" s="84"/>
      <c r="Q274" s="95"/>
      <c r="R274" s="94"/>
      <c r="GO274" s="102"/>
      <c r="GP274" s="71"/>
      <c r="GQ274" s="71"/>
      <c r="GR274" s="71"/>
      <c r="GS274" s="71"/>
      <c r="GT274" s="71"/>
      <c r="GU274" s="201"/>
      <c r="GV274" s="201"/>
      <c r="GW274" s="201"/>
      <c r="GX274" s="71"/>
      <c r="GY274" s="201"/>
      <c r="GZ274" s="71"/>
      <c r="HA274" s="81"/>
      <c r="HB274" s="46" t="s">
        <v>110</v>
      </c>
      <c r="HC274" s="81"/>
      <c r="HE274" s="102"/>
      <c r="HF274" s="101"/>
    </row>
    <row r="275" spans="1:214" s="4" customFormat="1" ht="15" x14ac:dyDescent="0.25">
      <c r="A275" s="88"/>
      <c r="B275" s="87"/>
      <c r="C275" s="398" t="s">
        <v>111</v>
      </c>
      <c r="D275" s="398"/>
      <c r="E275" s="398"/>
      <c r="F275" s="398"/>
      <c r="G275" s="398"/>
      <c r="H275" s="398"/>
      <c r="I275" s="398"/>
      <c r="J275" s="398"/>
      <c r="K275" s="398"/>
      <c r="L275" s="398"/>
      <c r="M275" s="398"/>
      <c r="N275" s="398"/>
      <c r="O275" s="398"/>
      <c r="P275" s="90">
        <v>2643.32</v>
      </c>
      <c r="Q275" s="95"/>
      <c r="R275" s="94"/>
      <c r="GO275" s="102"/>
      <c r="GP275" s="71"/>
      <c r="GQ275" s="71"/>
      <c r="GR275" s="71"/>
      <c r="GS275" s="71"/>
      <c r="GT275" s="71"/>
      <c r="GU275" s="201"/>
      <c r="GV275" s="201"/>
      <c r="GW275" s="201"/>
      <c r="GX275" s="71"/>
      <c r="GY275" s="201"/>
      <c r="GZ275" s="71"/>
      <c r="HA275" s="81"/>
      <c r="HB275" s="46" t="s">
        <v>111</v>
      </c>
      <c r="HC275" s="81"/>
      <c r="HE275" s="102"/>
      <c r="HF275" s="101"/>
    </row>
    <row r="276" spans="1:214" s="4" customFormat="1" ht="15" x14ac:dyDescent="0.25">
      <c r="A276" s="88"/>
      <c r="B276" s="87"/>
      <c r="C276" s="398" t="s">
        <v>112</v>
      </c>
      <c r="D276" s="398"/>
      <c r="E276" s="398"/>
      <c r="F276" s="398"/>
      <c r="G276" s="398"/>
      <c r="H276" s="398"/>
      <c r="I276" s="398"/>
      <c r="J276" s="398"/>
      <c r="K276" s="398"/>
      <c r="L276" s="398"/>
      <c r="M276" s="398"/>
      <c r="N276" s="398"/>
      <c r="O276" s="398"/>
      <c r="P276" s="93">
        <v>15.85</v>
      </c>
      <c r="Q276" s="95"/>
      <c r="R276" s="94"/>
      <c r="GO276" s="102"/>
      <c r="GP276" s="71"/>
      <c r="GQ276" s="71"/>
      <c r="GR276" s="71"/>
      <c r="GS276" s="71"/>
      <c r="GT276" s="71"/>
      <c r="GU276" s="201"/>
      <c r="GV276" s="201"/>
      <c r="GW276" s="201"/>
      <c r="GX276" s="71"/>
      <c r="GY276" s="201"/>
      <c r="GZ276" s="71"/>
      <c r="HA276" s="81"/>
      <c r="HB276" s="46" t="s">
        <v>112</v>
      </c>
      <c r="HC276" s="81"/>
      <c r="HE276" s="102"/>
      <c r="HF276" s="101"/>
    </row>
    <row r="277" spans="1:214" s="4" customFormat="1" ht="15" x14ac:dyDescent="0.25">
      <c r="A277" s="88"/>
      <c r="B277" s="87"/>
      <c r="C277" s="398" t="s">
        <v>113</v>
      </c>
      <c r="D277" s="398"/>
      <c r="E277" s="398"/>
      <c r="F277" s="398"/>
      <c r="G277" s="398"/>
      <c r="H277" s="398"/>
      <c r="I277" s="398"/>
      <c r="J277" s="398"/>
      <c r="K277" s="398"/>
      <c r="L277" s="398"/>
      <c r="M277" s="398"/>
      <c r="N277" s="398"/>
      <c r="O277" s="398"/>
      <c r="P277" s="93">
        <v>20.54</v>
      </c>
      <c r="Q277" s="95"/>
      <c r="R277" s="94"/>
      <c r="GO277" s="102"/>
      <c r="GP277" s="71"/>
      <c r="GQ277" s="71"/>
      <c r="GR277" s="71"/>
      <c r="GS277" s="71"/>
      <c r="GT277" s="71"/>
      <c r="GU277" s="201"/>
      <c r="GV277" s="201"/>
      <c r="GW277" s="201"/>
      <c r="GX277" s="71"/>
      <c r="GY277" s="201"/>
      <c r="GZ277" s="71"/>
      <c r="HA277" s="81"/>
      <c r="HB277" s="46" t="s">
        <v>113</v>
      </c>
      <c r="HC277" s="81"/>
      <c r="HE277" s="102"/>
      <c r="HF277" s="101"/>
    </row>
    <row r="278" spans="1:214" s="4" customFormat="1" ht="15" x14ac:dyDescent="0.25">
      <c r="A278" s="88"/>
      <c r="B278" s="87"/>
      <c r="C278" s="398" t="s">
        <v>114</v>
      </c>
      <c r="D278" s="398"/>
      <c r="E278" s="398"/>
      <c r="F278" s="398"/>
      <c r="G278" s="398"/>
      <c r="H278" s="398"/>
      <c r="I278" s="398"/>
      <c r="J278" s="398"/>
      <c r="K278" s="398"/>
      <c r="L278" s="398"/>
      <c r="M278" s="398"/>
      <c r="N278" s="398"/>
      <c r="O278" s="398"/>
      <c r="P278" s="93">
        <v>922.23</v>
      </c>
      <c r="Q278" s="95"/>
      <c r="R278" s="94"/>
      <c r="GO278" s="102"/>
      <c r="GP278" s="71"/>
      <c r="GQ278" s="71"/>
      <c r="GR278" s="71"/>
      <c r="GS278" s="71"/>
      <c r="GT278" s="71"/>
      <c r="GU278" s="201"/>
      <c r="GV278" s="201"/>
      <c r="GW278" s="201"/>
      <c r="GX278" s="71"/>
      <c r="GY278" s="201"/>
      <c r="GZ278" s="71"/>
      <c r="HA278" s="81"/>
      <c r="HB278" s="46" t="s">
        <v>114</v>
      </c>
      <c r="HC278" s="81"/>
      <c r="HE278" s="102"/>
      <c r="HF278" s="101"/>
    </row>
    <row r="279" spans="1:214" s="4" customFormat="1" ht="15" x14ac:dyDescent="0.25">
      <c r="A279" s="88"/>
      <c r="B279" s="87"/>
      <c r="C279" s="398" t="s">
        <v>115</v>
      </c>
      <c r="D279" s="398"/>
      <c r="E279" s="398"/>
      <c r="F279" s="398"/>
      <c r="G279" s="398"/>
      <c r="H279" s="398"/>
      <c r="I279" s="398"/>
      <c r="J279" s="398"/>
      <c r="K279" s="398"/>
      <c r="L279" s="398"/>
      <c r="M279" s="398"/>
      <c r="N279" s="398"/>
      <c r="O279" s="398"/>
      <c r="P279" s="90">
        <v>7138.61</v>
      </c>
      <c r="Q279" s="95"/>
      <c r="R279" s="94"/>
      <c r="GO279" s="102"/>
      <c r="GP279" s="71"/>
      <c r="GQ279" s="71"/>
      <c r="GR279" s="71"/>
      <c r="GS279" s="71"/>
      <c r="GT279" s="71"/>
      <c r="GU279" s="201"/>
      <c r="GV279" s="201"/>
      <c r="GW279" s="201"/>
      <c r="GX279" s="71"/>
      <c r="GY279" s="201"/>
      <c r="GZ279" s="71"/>
      <c r="HA279" s="81"/>
      <c r="HB279" s="46" t="s">
        <v>115</v>
      </c>
      <c r="HC279" s="81"/>
      <c r="HE279" s="102"/>
      <c r="HF279" s="101"/>
    </row>
    <row r="280" spans="1:214" s="4" customFormat="1" ht="15" x14ac:dyDescent="0.25">
      <c r="A280" s="88"/>
      <c r="B280" s="87"/>
      <c r="C280" s="398" t="s">
        <v>110</v>
      </c>
      <c r="D280" s="398"/>
      <c r="E280" s="398"/>
      <c r="F280" s="398"/>
      <c r="G280" s="398"/>
      <c r="H280" s="398"/>
      <c r="I280" s="398"/>
      <c r="J280" s="398"/>
      <c r="K280" s="398"/>
      <c r="L280" s="398"/>
      <c r="M280" s="398"/>
      <c r="N280" s="398"/>
      <c r="O280" s="398"/>
      <c r="P280" s="84"/>
      <c r="Q280" s="95"/>
      <c r="R280" s="94"/>
      <c r="GO280" s="102"/>
      <c r="GP280" s="71"/>
      <c r="GQ280" s="71"/>
      <c r="GR280" s="71"/>
      <c r="GS280" s="71"/>
      <c r="GT280" s="71"/>
      <c r="GU280" s="201"/>
      <c r="GV280" s="201"/>
      <c r="GW280" s="201"/>
      <c r="GX280" s="71"/>
      <c r="GY280" s="201"/>
      <c r="GZ280" s="71"/>
      <c r="HA280" s="81"/>
      <c r="HB280" s="46" t="s">
        <v>110</v>
      </c>
      <c r="HC280" s="81"/>
      <c r="HE280" s="102"/>
      <c r="HF280" s="101"/>
    </row>
    <row r="281" spans="1:214" s="4" customFormat="1" ht="15" x14ac:dyDescent="0.25">
      <c r="A281" s="88"/>
      <c r="B281" s="87"/>
      <c r="C281" s="398" t="s">
        <v>116</v>
      </c>
      <c r="D281" s="398"/>
      <c r="E281" s="398"/>
      <c r="F281" s="398"/>
      <c r="G281" s="398"/>
      <c r="H281" s="398"/>
      <c r="I281" s="398"/>
      <c r="J281" s="398"/>
      <c r="K281" s="398"/>
      <c r="L281" s="398"/>
      <c r="M281" s="398"/>
      <c r="N281" s="398"/>
      <c r="O281" s="398"/>
      <c r="P281" s="90">
        <v>2643.32</v>
      </c>
      <c r="Q281" s="95"/>
      <c r="R281" s="94"/>
      <c r="GO281" s="102"/>
      <c r="GP281" s="71"/>
      <c r="GQ281" s="71"/>
      <c r="GR281" s="71"/>
      <c r="GS281" s="71"/>
      <c r="GT281" s="71"/>
      <c r="GU281" s="201"/>
      <c r="GV281" s="201"/>
      <c r="GW281" s="201"/>
      <c r="GX281" s="71"/>
      <c r="GY281" s="201"/>
      <c r="GZ281" s="71"/>
      <c r="HA281" s="81"/>
      <c r="HB281" s="46" t="s">
        <v>116</v>
      </c>
      <c r="HC281" s="81"/>
      <c r="HE281" s="102"/>
      <c r="HF281" s="101"/>
    </row>
    <row r="282" spans="1:214" s="4" customFormat="1" ht="15" x14ac:dyDescent="0.25">
      <c r="A282" s="88"/>
      <c r="B282" s="87"/>
      <c r="C282" s="398" t="s">
        <v>117</v>
      </c>
      <c r="D282" s="398"/>
      <c r="E282" s="398"/>
      <c r="F282" s="398"/>
      <c r="G282" s="398"/>
      <c r="H282" s="398"/>
      <c r="I282" s="398"/>
      <c r="J282" s="398"/>
      <c r="K282" s="398"/>
      <c r="L282" s="398"/>
      <c r="M282" s="398"/>
      <c r="N282" s="398"/>
      <c r="O282" s="398"/>
      <c r="P282" s="93">
        <v>15.85</v>
      </c>
      <c r="Q282" s="95"/>
      <c r="R282" s="94"/>
      <c r="GO282" s="102"/>
      <c r="GP282" s="71"/>
      <c r="GQ282" s="71"/>
      <c r="GR282" s="71"/>
      <c r="GS282" s="71"/>
      <c r="GT282" s="71"/>
      <c r="GU282" s="201"/>
      <c r="GV282" s="201"/>
      <c r="GW282" s="201"/>
      <c r="GX282" s="71"/>
      <c r="GY282" s="201"/>
      <c r="GZ282" s="71"/>
      <c r="HA282" s="81"/>
      <c r="HB282" s="46" t="s">
        <v>117</v>
      </c>
      <c r="HC282" s="81"/>
      <c r="HE282" s="102"/>
      <c r="HF282" s="101"/>
    </row>
    <row r="283" spans="1:214" s="4" customFormat="1" ht="15" x14ac:dyDescent="0.25">
      <c r="A283" s="88"/>
      <c r="B283" s="87"/>
      <c r="C283" s="398" t="s">
        <v>118</v>
      </c>
      <c r="D283" s="398"/>
      <c r="E283" s="398"/>
      <c r="F283" s="398"/>
      <c r="G283" s="398"/>
      <c r="H283" s="398"/>
      <c r="I283" s="398"/>
      <c r="J283" s="398"/>
      <c r="K283" s="398"/>
      <c r="L283" s="398"/>
      <c r="M283" s="398"/>
      <c r="N283" s="398"/>
      <c r="O283" s="398"/>
      <c r="P283" s="93">
        <v>20.54</v>
      </c>
      <c r="Q283" s="95"/>
      <c r="R283" s="94"/>
      <c r="GO283" s="102"/>
      <c r="GP283" s="71"/>
      <c r="GQ283" s="71"/>
      <c r="GR283" s="71"/>
      <c r="GS283" s="71"/>
      <c r="GT283" s="71"/>
      <c r="GU283" s="201"/>
      <c r="GV283" s="201"/>
      <c r="GW283" s="201"/>
      <c r="GX283" s="71"/>
      <c r="GY283" s="201"/>
      <c r="GZ283" s="71"/>
      <c r="HA283" s="81"/>
      <c r="HB283" s="46" t="s">
        <v>118</v>
      </c>
      <c r="HC283" s="81"/>
      <c r="HE283" s="102"/>
      <c r="HF283" s="101"/>
    </row>
    <row r="284" spans="1:214" s="4" customFormat="1" ht="15" x14ac:dyDescent="0.25">
      <c r="A284" s="88"/>
      <c r="B284" s="87"/>
      <c r="C284" s="398" t="s">
        <v>119</v>
      </c>
      <c r="D284" s="398"/>
      <c r="E284" s="398"/>
      <c r="F284" s="398"/>
      <c r="G284" s="398"/>
      <c r="H284" s="398"/>
      <c r="I284" s="398"/>
      <c r="J284" s="398"/>
      <c r="K284" s="398"/>
      <c r="L284" s="398"/>
      <c r="M284" s="398"/>
      <c r="N284" s="398"/>
      <c r="O284" s="398"/>
      <c r="P284" s="93">
        <v>922.23</v>
      </c>
      <c r="Q284" s="95"/>
      <c r="R284" s="94"/>
      <c r="GO284" s="102"/>
      <c r="GP284" s="71"/>
      <c r="GQ284" s="71"/>
      <c r="GR284" s="71"/>
      <c r="GS284" s="71"/>
      <c r="GT284" s="71"/>
      <c r="GU284" s="201"/>
      <c r="GV284" s="201"/>
      <c r="GW284" s="201"/>
      <c r="GX284" s="71"/>
      <c r="GY284" s="201"/>
      <c r="GZ284" s="71"/>
      <c r="HA284" s="81"/>
      <c r="HB284" s="46" t="s">
        <v>119</v>
      </c>
      <c r="HC284" s="81"/>
      <c r="HE284" s="102"/>
      <c r="HF284" s="101"/>
    </row>
    <row r="285" spans="1:214" s="4" customFormat="1" ht="15" x14ac:dyDescent="0.25">
      <c r="A285" s="88"/>
      <c r="B285" s="87"/>
      <c r="C285" s="398" t="s">
        <v>120</v>
      </c>
      <c r="D285" s="398"/>
      <c r="E285" s="398"/>
      <c r="F285" s="398"/>
      <c r="G285" s="398"/>
      <c r="H285" s="398"/>
      <c r="I285" s="398"/>
      <c r="J285" s="398"/>
      <c r="K285" s="398"/>
      <c r="L285" s="398"/>
      <c r="M285" s="398"/>
      <c r="N285" s="398"/>
      <c r="O285" s="398"/>
      <c r="P285" s="90">
        <v>2375.48</v>
      </c>
      <c r="Q285" s="95"/>
      <c r="R285" s="94"/>
      <c r="GO285" s="102"/>
      <c r="GP285" s="71"/>
      <c r="GQ285" s="71"/>
      <c r="GR285" s="71"/>
      <c r="GS285" s="71"/>
      <c r="GT285" s="71"/>
      <c r="GU285" s="201"/>
      <c r="GV285" s="201"/>
      <c r="GW285" s="201"/>
      <c r="GX285" s="71"/>
      <c r="GY285" s="201"/>
      <c r="GZ285" s="71"/>
      <c r="HA285" s="81"/>
      <c r="HB285" s="46" t="s">
        <v>120</v>
      </c>
      <c r="HC285" s="81"/>
      <c r="HE285" s="102"/>
      <c r="HF285" s="101"/>
    </row>
    <row r="286" spans="1:214" s="4" customFormat="1" ht="15" x14ac:dyDescent="0.25">
      <c r="A286" s="88"/>
      <c r="B286" s="87"/>
      <c r="C286" s="398" t="s">
        <v>121</v>
      </c>
      <c r="D286" s="398"/>
      <c r="E286" s="398"/>
      <c r="F286" s="398"/>
      <c r="G286" s="398"/>
      <c r="H286" s="398"/>
      <c r="I286" s="398"/>
      <c r="J286" s="398"/>
      <c r="K286" s="398"/>
      <c r="L286" s="398"/>
      <c r="M286" s="398"/>
      <c r="N286" s="398"/>
      <c r="O286" s="398"/>
      <c r="P286" s="90">
        <v>1161.19</v>
      </c>
      <c r="Q286" s="95"/>
      <c r="R286" s="94"/>
      <c r="GO286" s="102"/>
      <c r="GP286" s="71"/>
      <c r="GQ286" s="71"/>
      <c r="GR286" s="71"/>
      <c r="GS286" s="71"/>
      <c r="GT286" s="71"/>
      <c r="GU286" s="201"/>
      <c r="GV286" s="201"/>
      <c r="GW286" s="201"/>
      <c r="GX286" s="71"/>
      <c r="GY286" s="201"/>
      <c r="GZ286" s="71"/>
      <c r="HA286" s="81"/>
      <c r="HB286" s="46" t="s">
        <v>121</v>
      </c>
      <c r="HC286" s="81"/>
      <c r="HE286" s="102"/>
      <c r="HF286" s="101"/>
    </row>
    <row r="287" spans="1:214" s="4" customFormat="1" ht="15" x14ac:dyDescent="0.25">
      <c r="A287" s="88"/>
      <c r="B287" s="87"/>
      <c r="C287" s="398" t="s">
        <v>122</v>
      </c>
      <c r="D287" s="398"/>
      <c r="E287" s="398"/>
      <c r="F287" s="398"/>
      <c r="G287" s="398"/>
      <c r="H287" s="398"/>
      <c r="I287" s="398"/>
      <c r="J287" s="398"/>
      <c r="K287" s="398"/>
      <c r="L287" s="398"/>
      <c r="M287" s="398"/>
      <c r="N287" s="398"/>
      <c r="O287" s="398"/>
      <c r="P287" s="90">
        <v>2663.86</v>
      </c>
      <c r="Q287" s="95"/>
      <c r="R287" s="94"/>
      <c r="GO287" s="102"/>
      <c r="GP287" s="71"/>
      <c r="GQ287" s="71"/>
      <c r="GR287" s="71"/>
      <c r="GS287" s="71"/>
      <c r="GT287" s="71"/>
      <c r="GU287" s="201"/>
      <c r="GV287" s="201"/>
      <c r="GW287" s="201"/>
      <c r="GX287" s="71"/>
      <c r="GY287" s="201"/>
      <c r="GZ287" s="71"/>
      <c r="HA287" s="81"/>
      <c r="HB287" s="46" t="s">
        <v>122</v>
      </c>
      <c r="HC287" s="81"/>
      <c r="HE287" s="102"/>
      <c r="HF287" s="101"/>
    </row>
    <row r="288" spans="1:214" s="4" customFormat="1" ht="15" x14ac:dyDescent="0.25">
      <c r="A288" s="88"/>
      <c r="B288" s="87"/>
      <c r="C288" s="398" t="s">
        <v>123</v>
      </c>
      <c r="D288" s="398"/>
      <c r="E288" s="398"/>
      <c r="F288" s="398"/>
      <c r="G288" s="398"/>
      <c r="H288" s="398"/>
      <c r="I288" s="398"/>
      <c r="J288" s="398"/>
      <c r="K288" s="398"/>
      <c r="L288" s="398"/>
      <c r="M288" s="398"/>
      <c r="N288" s="398"/>
      <c r="O288" s="398"/>
      <c r="P288" s="90">
        <v>2375.48</v>
      </c>
      <c r="Q288" s="95"/>
      <c r="R288" s="94"/>
      <c r="GO288" s="102"/>
      <c r="GP288" s="71"/>
      <c r="GQ288" s="71"/>
      <c r="GR288" s="71"/>
      <c r="GS288" s="71"/>
      <c r="GT288" s="71"/>
      <c r="GU288" s="201"/>
      <c r="GV288" s="201"/>
      <c r="GW288" s="201"/>
      <c r="GX288" s="71"/>
      <c r="GY288" s="201"/>
      <c r="GZ288" s="71"/>
      <c r="HA288" s="81"/>
      <c r="HB288" s="46" t="s">
        <v>123</v>
      </c>
      <c r="HC288" s="81"/>
      <c r="HE288" s="102"/>
      <c r="HF288" s="101"/>
    </row>
    <row r="289" spans="1:214" s="4" customFormat="1" ht="15" x14ac:dyDescent="0.25">
      <c r="A289" s="88"/>
      <c r="B289" s="87"/>
      <c r="C289" s="398" t="s">
        <v>124</v>
      </c>
      <c r="D289" s="398"/>
      <c r="E289" s="398"/>
      <c r="F289" s="398"/>
      <c r="G289" s="398"/>
      <c r="H289" s="398"/>
      <c r="I289" s="398"/>
      <c r="J289" s="398"/>
      <c r="K289" s="398"/>
      <c r="L289" s="398"/>
      <c r="M289" s="398"/>
      <c r="N289" s="398"/>
      <c r="O289" s="398"/>
      <c r="P289" s="90">
        <v>1161.19</v>
      </c>
      <c r="Q289" s="95"/>
      <c r="R289" s="94"/>
      <c r="GO289" s="102"/>
      <c r="GP289" s="71"/>
      <c r="GQ289" s="71"/>
      <c r="GR289" s="71"/>
      <c r="GS289" s="71"/>
      <c r="GT289" s="71"/>
      <c r="GU289" s="201"/>
      <c r="GV289" s="201"/>
      <c r="GW289" s="201"/>
      <c r="GX289" s="71"/>
      <c r="GY289" s="201"/>
      <c r="GZ289" s="71"/>
      <c r="HA289" s="81"/>
      <c r="HB289" s="46" t="s">
        <v>124</v>
      </c>
      <c r="HC289" s="81"/>
      <c r="HE289" s="102"/>
      <c r="HF289" s="101"/>
    </row>
    <row r="290" spans="1:214" s="4" customFormat="1" ht="15" x14ac:dyDescent="0.25">
      <c r="A290" s="88"/>
      <c r="B290" s="92"/>
      <c r="C290" s="401" t="s">
        <v>408</v>
      </c>
      <c r="D290" s="401"/>
      <c r="E290" s="401"/>
      <c r="F290" s="401"/>
      <c r="G290" s="401"/>
      <c r="H290" s="401"/>
      <c r="I290" s="401"/>
      <c r="J290" s="401"/>
      <c r="K290" s="401"/>
      <c r="L290" s="401"/>
      <c r="M290" s="401"/>
      <c r="N290" s="401"/>
      <c r="O290" s="401"/>
      <c r="P290" s="91">
        <v>7138.61</v>
      </c>
      <c r="Q290" s="95"/>
      <c r="R290" s="94"/>
      <c r="GO290" s="102"/>
      <c r="GP290" s="71"/>
      <c r="GQ290" s="71"/>
      <c r="GR290" s="71"/>
      <c r="GS290" s="71"/>
      <c r="GT290" s="71"/>
      <c r="GU290" s="201"/>
      <c r="GV290" s="201"/>
      <c r="GW290" s="201"/>
      <c r="GX290" s="71"/>
      <c r="GY290" s="201"/>
      <c r="GZ290" s="71"/>
      <c r="HA290" s="81"/>
      <c r="HC290" s="81" t="s">
        <v>408</v>
      </c>
      <c r="HE290" s="102"/>
      <c r="HF290" s="101"/>
    </row>
    <row r="291" spans="1:214" s="4" customFormat="1" ht="15" x14ac:dyDescent="0.25">
      <c r="A291" s="88"/>
      <c r="B291" s="87"/>
      <c r="C291" s="398" t="s">
        <v>125</v>
      </c>
      <c r="D291" s="398"/>
      <c r="E291" s="398"/>
      <c r="F291" s="398"/>
      <c r="G291" s="398"/>
      <c r="H291" s="398"/>
      <c r="I291" s="398"/>
      <c r="J291" s="398"/>
      <c r="K291" s="398"/>
      <c r="L291" s="398"/>
      <c r="M291" s="398"/>
      <c r="N291" s="398"/>
      <c r="O291" s="398"/>
      <c r="P291" s="84"/>
      <c r="Q291" s="95"/>
      <c r="R291" s="94"/>
      <c r="GO291" s="102"/>
      <c r="GP291" s="71"/>
      <c r="GQ291" s="71"/>
      <c r="GR291" s="71"/>
      <c r="GS291" s="71"/>
      <c r="GT291" s="71"/>
      <c r="GU291" s="201"/>
      <c r="GV291" s="201"/>
      <c r="GW291" s="201"/>
      <c r="GX291" s="71"/>
      <c r="GY291" s="201"/>
      <c r="GZ291" s="71"/>
      <c r="HA291" s="81"/>
      <c r="HB291" s="46" t="s">
        <v>125</v>
      </c>
      <c r="HC291" s="81"/>
      <c r="HE291" s="102"/>
      <c r="HF291" s="101"/>
    </row>
    <row r="292" spans="1:214" s="4" customFormat="1" ht="15" x14ac:dyDescent="0.25">
      <c r="A292" s="88"/>
      <c r="B292" s="87"/>
      <c r="C292" s="398" t="s">
        <v>127</v>
      </c>
      <c r="D292" s="398"/>
      <c r="E292" s="398"/>
      <c r="F292" s="398"/>
      <c r="G292" s="398"/>
      <c r="H292" s="398"/>
      <c r="I292" s="398"/>
      <c r="J292" s="398"/>
      <c r="K292" s="86" t="s">
        <v>407</v>
      </c>
      <c r="L292" s="193"/>
      <c r="M292" s="193"/>
      <c r="O292" s="85"/>
      <c r="P292" s="84"/>
      <c r="Q292" s="95"/>
      <c r="R292" s="94"/>
      <c r="GO292" s="102"/>
      <c r="GP292" s="71"/>
      <c r="GQ292" s="71"/>
      <c r="GR292" s="71"/>
      <c r="GS292" s="71"/>
      <c r="GT292" s="71"/>
      <c r="GU292" s="201"/>
      <c r="GV292" s="201"/>
      <c r="GW292" s="201"/>
      <c r="GX292" s="71"/>
      <c r="GY292" s="201"/>
      <c r="GZ292" s="71"/>
      <c r="HA292" s="81"/>
      <c r="HC292" s="81"/>
      <c r="HD292" s="46" t="s">
        <v>127</v>
      </c>
      <c r="HE292" s="102"/>
      <c r="HF292" s="101"/>
    </row>
    <row r="293" spans="1:214" s="4" customFormat="1" ht="15" x14ac:dyDescent="0.25">
      <c r="A293" s="88"/>
      <c r="B293" s="87"/>
      <c r="C293" s="398" t="s">
        <v>128</v>
      </c>
      <c r="D293" s="398"/>
      <c r="E293" s="398"/>
      <c r="F293" s="398"/>
      <c r="G293" s="398"/>
      <c r="H293" s="398"/>
      <c r="I293" s="398"/>
      <c r="J293" s="398"/>
      <c r="K293" s="86" t="s">
        <v>406</v>
      </c>
      <c r="L293" s="193"/>
      <c r="M293" s="193"/>
      <c r="O293" s="85"/>
      <c r="P293" s="84"/>
      <c r="Q293" s="95"/>
      <c r="R293" s="94"/>
      <c r="GO293" s="102"/>
      <c r="GP293" s="71"/>
      <c r="GQ293" s="71"/>
      <c r="GR293" s="71"/>
      <c r="GS293" s="71"/>
      <c r="GT293" s="71"/>
      <c r="GU293" s="201"/>
      <c r="GV293" s="201"/>
      <c r="GW293" s="201"/>
      <c r="GX293" s="71"/>
      <c r="GY293" s="201"/>
      <c r="GZ293" s="71"/>
      <c r="HA293" s="81"/>
      <c r="HC293" s="81"/>
      <c r="HD293" s="46" t="s">
        <v>128</v>
      </c>
      <c r="HE293" s="102"/>
      <c r="HF293" s="101"/>
    </row>
    <row r="294" spans="1:214" s="4" customFormat="1" ht="15" x14ac:dyDescent="0.25">
      <c r="A294" s="404" t="s">
        <v>405</v>
      </c>
      <c r="B294" s="405"/>
      <c r="C294" s="405"/>
      <c r="D294" s="405"/>
      <c r="E294" s="405"/>
      <c r="F294" s="405"/>
      <c r="G294" s="405"/>
      <c r="H294" s="405"/>
      <c r="I294" s="405"/>
      <c r="J294" s="405"/>
      <c r="K294" s="405"/>
      <c r="L294" s="405"/>
      <c r="M294" s="405"/>
      <c r="N294" s="405"/>
      <c r="O294" s="405"/>
      <c r="P294" s="406"/>
      <c r="GO294" s="102" t="s">
        <v>405</v>
      </c>
      <c r="GP294" s="71"/>
      <c r="GQ294" s="71"/>
      <c r="GR294" s="71"/>
      <c r="GS294" s="71"/>
      <c r="GT294" s="71"/>
      <c r="GU294" s="201"/>
      <c r="GV294" s="201"/>
      <c r="GW294" s="201"/>
      <c r="GX294" s="71"/>
      <c r="GY294" s="201"/>
      <c r="GZ294" s="71"/>
      <c r="HA294" s="81"/>
      <c r="HC294" s="81"/>
      <c r="HE294" s="102"/>
      <c r="HF294" s="101"/>
    </row>
    <row r="295" spans="1:214" s="4" customFormat="1" ht="22.5" x14ac:dyDescent="0.25">
      <c r="A295" s="134" t="s">
        <v>107</v>
      </c>
      <c r="B295" s="194" t="s">
        <v>226</v>
      </c>
      <c r="C295" s="403" t="s">
        <v>227</v>
      </c>
      <c r="D295" s="403"/>
      <c r="E295" s="403"/>
      <c r="F295" s="403"/>
      <c r="G295" s="403"/>
      <c r="H295" s="112" t="s">
        <v>225</v>
      </c>
      <c r="I295" s="109">
        <v>0.4165296</v>
      </c>
      <c r="J295" s="133">
        <v>1</v>
      </c>
      <c r="K295" s="203">
        <v>0.4165296</v>
      </c>
      <c r="L295" s="111"/>
      <c r="M295" s="109"/>
      <c r="N295" s="137">
        <v>95.19</v>
      </c>
      <c r="O295" s="109"/>
      <c r="P295" s="136">
        <v>39.65</v>
      </c>
      <c r="GO295" s="102"/>
      <c r="GP295" s="71" t="s">
        <v>227</v>
      </c>
      <c r="GQ295" s="71" t="s">
        <v>4</v>
      </c>
      <c r="GR295" s="71" t="s">
        <v>4</v>
      </c>
      <c r="GS295" s="71" t="s">
        <v>4</v>
      </c>
      <c r="GT295" s="71" t="s">
        <v>4</v>
      </c>
      <c r="GU295" s="201"/>
      <c r="GV295" s="201"/>
      <c r="GW295" s="201"/>
      <c r="GX295" s="71"/>
      <c r="GY295" s="201"/>
      <c r="GZ295" s="71"/>
      <c r="HA295" s="81"/>
      <c r="HC295" s="81"/>
      <c r="HE295" s="102"/>
      <c r="HF295" s="101"/>
    </row>
    <row r="296" spans="1:214" s="4" customFormat="1" ht="15" x14ac:dyDescent="0.25">
      <c r="A296" s="114"/>
      <c r="B296" s="113"/>
      <c r="C296" s="402" t="s">
        <v>78</v>
      </c>
      <c r="D296" s="402"/>
      <c r="E296" s="402"/>
      <c r="F296" s="402"/>
      <c r="G296" s="402"/>
      <c r="H296" s="112"/>
      <c r="I296" s="109"/>
      <c r="J296" s="109"/>
      <c r="K296" s="109"/>
      <c r="L296" s="111"/>
      <c r="M296" s="109"/>
      <c r="N296" s="111"/>
      <c r="O296" s="109"/>
      <c r="P296" s="136">
        <v>39.65</v>
      </c>
      <c r="GO296" s="102"/>
      <c r="GP296" s="71"/>
      <c r="GQ296" s="71"/>
      <c r="GR296" s="71"/>
      <c r="GS296" s="71"/>
      <c r="GT296" s="71"/>
      <c r="GU296" s="201"/>
      <c r="GV296" s="201"/>
      <c r="GW296" s="201"/>
      <c r="GX296" s="71"/>
      <c r="GY296" s="201"/>
      <c r="GZ296" s="71" t="s">
        <v>78</v>
      </c>
      <c r="HA296" s="81"/>
      <c r="HC296" s="81"/>
      <c r="HE296" s="102"/>
      <c r="HF296" s="101"/>
    </row>
    <row r="297" spans="1:214" s="4" customFormat="1" ht="67.5" x14ac:dyDescent="0.25">
      <c r="A297" s="134" t="s">
        <v>108</v>
      </c>
      <c r="B297" s="194" t="s">
        <v>327</v>
      </c>
      <c r="C297" s="403" t="s">
        <v>328</v>
      </c>
      <c r="D297" s="403"/>
      <c r="E297" s="403"/>
      <c r="F297" s="403"/>
      <c r="G297" s="403"/>
      <c r="H297" s="112" t="s">
        <v>225</v>
      </c>
      <c r="I297" s="109">
        <v>0.4165296</v>
      </c>
      <c r="J297" s="133">
        <v>1</v>
      </c>
      <c r="K297" s="203">
        <v>0.4165296</v>
      </c>
      <c r="L297" s="111"/>
      <c r="M297" s="109"/>
      <c r="N297" s="137">
        <v>519.51</v>
      </c>
      <c r="O297" s="109"/>
      <c r="P297" s="136">
        <v>216.39</v>
      </c>
      <c r="GO297" s="102"/>
      <c r="GP297" s="71" t="s">
        <v>328</v>
      </c>
      <c r="GQ297" s="71" t="s">
        <v>4</v>
      </c>
      <c r="GR297" s="71" t="s">
        <v>4</v>
      </c>
      <c r="GS297" s="71" t="s">
        <v>4</v>
      </c>
      <c r="GT297" s="71" t="s">
        <v>4</v>
      </c>
      <c r="GU297" s="201"/>
      <c r="GV297" s="201"/>
      <c r="GW297" s="201"/>
      <c r="GX297" s="71"/>
      <c r="GY297" s="201"/>
      <c r="GZ297" s="71"/>
      <c r="HA297" s="81"/>
      <c r="HC297" s="81"/>
      <c r="HE297" s="102"/>
      <c r="HF297" s="101"/>
    </row>
    <row r="298" spans="1:214" s="4" customFormat="1" ht="15" x14ac:dyDescent="0.25">
      <c r="A298" s="114"/>
      <c r="B298" s="113"/>
      <c r="C298" s="402" t="s">
        <v>78</v>
      </c>
      <c r="D298" s="402"/>
      <c r="E298" s="402"/>
      <c r="F298" s="402"/>
      <c r="G298" s="402"/>
      <c r="H298" s="112"/>
      <c r="I298" s="109"/>
      <c r="J298" s="109"/>
      <c r="K298" s="109"/>
      <c r="L298" s="111"/>
      <c r="M298" s="109"/>
      <c r="N298" s="111"/>
      <c r="O298" s="109"/>
      <c r="P298" s="136">
        <v>216.39</v>
      </c>
      <c r="GO298" s="102"/>
      <c r="GP298" s="71"/>
      <c r="GQ298" s="71"/>
      <c r="GR298" s="71"/>
      <c r="GS298" s="71"/>
      <c r="GT298" s="71"/>
      <c r="GU298" s="201"/>
      <c r="GV298" s="201"/>
      <c r="GW298" s="201"/>
      <c r="GX298" s="71"/>
      <c r="GY298" s="201"/>
      <c r="GZ298" s="71" t="s">
        <v>78</v>
      </c>
      <c r="HA298" s="81"/>
      <c r="HC298" s="81"/>
      <c r="HE298" s="102"/>
      <c r="HF298" s="101"/>
    </row>
    <row r="299" spans="1:214" s="4" customFormat="1" ht="1.5" customHeight="1" x14ac:dyDescent="0.25">
      <c r="A299" s="107"/>
      <c r="B299" s="78"/>
      <c r="C299" s="78"/>
      <c r="D299" s="78"/>
      <c r="E299" s="78"/>
      <c r="F299" s="106"/>
      <c r="G299" s="106"/>
      <c r="H299" s="106"/>
      <c r="I299" s="106"/>
      <c r="J299" s="79"/>
      <c r="K299" s="106"/>
      <c r="L299" s="79"/>
      <c r="M299" s="105"/>
      <c r="N299" s="79"/>
      <c r="O299" s="104"/>
      <c r="P299" s="103"/>
      <c r="Q299" s="95"/>
      <c r="R299" s="94"/>
      <c r="GO299" s="102"/>
      <c r="GP299" s="71"/>
      <c r="GQ299" s="71"/>
      <c r="GR299" s="71"/>
      <c r="GS299" s="71"/>
      <c r="GT299" s="71"/>
      <c r="GU299" s="201"/>
      <c r="GV299" s="201"/>
      <c r="GW299" s="201"/>
      <c r="GX299" s="71"/>
      <c r="GY299" s="201"/>
      <c r="GZ299" s="71"/>
      <c r="HA299" s="81"/>
      <c r="HC299" s="81"/>
      <c r="HE299" s="102"/>
      <c r="HF299" s="101"/>
    </row>
    <row r="300" spans="1:214" s="4" customFormat="1" ht="15" x14ac:dyDescent="0.25">
      <c r="A300" s="88"/>
      <c r="B300" s="92"/>
      <c r="C300" s="401" t="s">
        <v>404</v>
      </c>
      <c r="D300" s="401"/>
      <c r="E300" s="401"/>
      <c r="F300" s="401"/>
      <c r="G300" s="401"/>
      <c r="H300" s="401"/>
      <c r="I300" s="401"/>
      <c r="J300" s="401"/>
      <c r="K300" s="401"/>
      <c r="L300" s="401"/>
      <c r="M300" s="401"/>
      <c r="N300" s="401"/>
      <c r="O300" s="401"/>
      <c r="P300" s="96"/>
      <c r="Q300" s="95"/>
      <c r="R300" s="94"/>
      <c r="GO300" s="102"/>
      <c r="GP300" s="71"/>
      <c r="GQ300" s="71"/>
      <c r="GR300" s="71"/>
      <c r="GS300" s="71"/>
      <c r="GT300" s="71"/>
      <c r="GU300" s="201"/>
      <c r="GV300" s="201"/>
      <c r="GW300" s="201"/>
      <c r="GX300" s="71"/>
      <c r="GY300" s="201"/>
      <c r="GZ300" s="71"/>
      <c r="HA300" s="81" t="s">
        <v>404</v>
      </c>
      <c r="HC300" s="81"/>
      <c r="HE300" s="102"/>
      <c r="HF300" s="101"/>
    </row>
    <row r="301" spans="1:214" s="4" customFormat="1" ht="15" x14ac:dyDescent="0.25">
      <c r="A301" s="88"/>
      <c r="B301" s="87"/>
      <c r="C301" s="398" t="s">
        <v>109</v>
      </c>
      <c r="D301" s="398"/>
      <c r="E301" s="398"/>
      <c r="F301" s="398"/>
      <c r="G301" s="398"/>
      <c r="H301" s="398"/>
      <c r="I301" s="398"/>
      <c r="J301" s="398"/>
      <c r="K301" s="398"/>
      <c r="L301" s="398"/>
      <c r="M301" s="398"/>
      <c r="N301" s="398"/>
      <c r="O301" s="398"/>
      <c r="P301" s="93">
        <v>256.04000000000002</v>
      </c>
      <c r="Q301" s="95"/>
      <c r="R301" s="94"/>
      <c r="GO301" s="102"/>
      <c r="GP301" s="71"/>
      <c r="GQ301" s="71"/>
      <c r="GR301" s="71"/>
      <c r="GS301" s="71"/>
      <c r="GT301" s="71"/>
      <c r="GU301" s="201"/>
      <c r="GV301" s="201"/>
      <c r="GW301" s="201"/>
      <c r="GX301" s="71"/>
      <c r="GY301" s="201"/>
      <c r="GZ301" s="71"/>
      <c r="HA301" s="81"/>
      <c r="HB301" s="46" t="s">
        <v>109</v>
      </c>
      <c r="HC301" s="81"/>
      <c r="HE301" s="102"/>
      <c r="HF301" s="101"/>
    </row>
    <row r="302" spans="1:214" s="4" customFormat="1" ht="15" x14ac:dyDescent="0.25">
      <c r="A302" s="88"/>
      <c r="B302" s="87"/>
      <c r="C302" s="398" t="s">
        <v>110</v>
      </c>
      <c r="D302" s="398"/>
      <c r="E302" s="398"/>
      <c r="F302" s="398"/>
      <c r="G302" s="398"/>
      <c r="H302" s="398"/>
      <c r="I302" s="398"/>
      <c r="J302" s="398"/>
      <c r="K302" s="398"/>
      <c r="L302" s="398"/>
      <c r="M302" s="398"/>
      <c r="N302" s="398"/>
      <c r="O302" s="398"/>
      <c r="P302" s="84"/>
      <c r="Q302" s="95"/>
      <c r="R302" s="94"/>
      <c r="GO302" s="102"/>
      <c r="GP302" s="71"/>
      <c r="GQ302" s="71"/>
      <c r="GR302" s="71"/>
      <c r="GS302" s="71"/>
      <c r="GT302" s="71"/>
      <c r="GU302" s="201"/>
      <c r="GV302" s="201"/>
      <c r="GW302" s="201"/>
      <c r="GX302" s="71"/>
      <c r="GY302" s="201"/>
      <c r="GZ302" s="71"/>
      <c r="HA302" s="81"/>
      <c r="HB302" s="46" t="s">
        <v>110</v>
      </c>
      <c r="HC302" s="81"/>
      <c r="HE302" s="102"/>
      <c r="HF302" s="101"/>
    </row>
    <row r="303" spans="1:214" s="4" customFormat="1" ht="15" x14ac:dyDescent="0.25">
      <c r="A303" s="88"/>
      <c r="B303" s="87"/>
      <c r="C303" s="398" t="s">
        <v>228</v>
      </c>
      <c r="D303" s="398"/>
      <c r="E303" s="398"/>
      <c r="F303" s="398"/>
      <c r="G303" s="398"/>
      <c r="H303" s="398"/>
      <c r="I303" s="398"/>
      <c r="J303" s="398"/>
      <c r="K303" s="398"/>
      <c r="L303" s="398"/>
      <c r="M303" s="398"/>
      <c r="N303" s="398"/>
      <c r="O303" s="398"/>
      <c r="P303" s="93">
        <v>256.04000000000002</v>
      </c>
      <c r="Q303" s="95"/>
      <c r="R303" s="94"/>
      <c r="GO303" s="102"/>
      <c r="GP303" s="71"/>
      <c r="GQ303" s="71"/>
      <c r="GR303" s="71"/>
      <c r="GS303" s="71"/>
      <c r="GT303" s="71"/>
      <c r="GU303" s="201"/>
      <c r="GV303" s="201"/>
      <c r="GW303" s="201"/>
      <c r="GX303" s="71"/>
      <c r="GY303" s="201"/>
      <c r="GZ303" s="71"/>
      <c r="HA303" s="81"/>
      <c r="HB303" s="46" t="s">
        <v>228</v>
      </c>
      <c r="HC303" s="81"/>
      <c r="HE303" s="102"/>
      <c r="HF303" s="101"/>
    </row>
    <row r="304" spans="1:214" s="4" customFormat="1" ht="15" x14ac:dyDescent="0.25">
      <c r="A304" s="88"/>
      <c r="B304" s="87"/>
      <c r="C304" s="398" t="s">
        <v>115</v>
      </c>
      <c r="D304" s="398"/>
      <c r="E304" s="398"/>
      <c r="F304" s="398"/>
      <c r="G304" s="398"/>
      <c r="H304" s="398"/>
      <c r="I304" s="398"/>
      <c r="J304" s="398"/>
      <c r="K304" s="398"/>
      <c r="L304" s="398"/>
      <c r="M304" s="398"/>
      <c r="N304" s="398"/>
      <c r="O304" s="398"/>
      <c r="P304" s="93">
        <v>256.04000000000002</v>
      </c>
      <c r="Q304" s="95"/>
      <c r="R304" s="94"/>
      <c r="GO304" s="102"/>
      <c r="GP304" s="71"/>
      <c r="GQ304" s="71"/>
      <c r="GR304" s="71"/>
      <c r="GS304" s="71"/>
      <c r="GT304" s="71"/>
      <c r="GU304" s="201"/>
      <c r="GV304" s="201"/>
      <c r="GW304" s="201"/>
      <c r="GX304" s="71"/>
      <c r="GY304" s="201"/>
      <c r="GZ304" s="71"/>
      <c r="HA304" s="81"/>
      <c r="HB304" s="46" t="s">
        <v>115</v>
      </c>
      <c r="HC304" s="81"/>
      <c r="HE304" s="102"/>
      <c r="HF304" s="101"/>
    </row>
    <row r="305" spans="1:216" s="4" customFormat="1" ht="15" x14ac:dyDescent="0.25">
      <c r="A305" s="88"/>
      <c r="B305" s="87"/>
      <c r="C305" s="398" t="s">
        <v>232</v>
      </c>
      <c r="D305" s="398"/>
      <c r="E305" s="398"/>
      <c r="F305" s="398"/>
      <c r="G305" s="398"/>
      <c r="H305" s="398"/>
      <c r="I305" s="398"/>
      <c r="J305" s="398"/>
      <c r="K305" s="398"/>
      <c r="L305" s="398"/>
      <c r="M305" s="398"/>
      <c r="N305" s="398"/>
      <c r="O305" s="398"/>
      <c r="P305" s="93">
        <v>256.04000000000002</v>
      </c>
      <c r="Q305" s="95"/>
      <c r="R305" s="94"/>
      <c r="GO305" s="102"/>
      <c r="GP305" s="71"/>
      <c r="GQ305" s="71"/>
      <c r="GR305" s="71"/>
      <c r="GS305" s="71"/>
      <c r="GT305" s="71"/>
      <c r="GU305" s="201"/>
      <c r="GV305" s="201"/>
      <c r="GW305" s="201"/>
      <c r="GX305" s="71"/>
      <c r="GY305" s="201"/>
      <c r="GZ305" s="71"/>
      <c r="HA305" s="81"/>
      <c r="HB305" s="46" t="s">
        <v>232</v>
      </c>
      <c r="HC305" s="81"/>
      <c r="HE305" s="102"/>
      <c r="HF305" s="101"/>
    </row>
    <row r="306" spans="1:216" s="4" customFormat="1" ht="15" x14ac:dyDescent="0.25">
      <c r="A306" s="88"/>
      <c r="B306" s="92"/>
      <c r="C306" s="401" t="s">
        <v>403</v>
      </c>
      <c r="D306" s="401"/>
      <c r="E306" s="401"/>
      <c r="F306" s="401"/>
      <c r="G306" s="401"/>
      <c r="H306" s="401"/>
      <c r="I306" s="401"/>
      <c r="J306" s="401"/>
      <c r="K306" s="401"/>
      <c r="L306" s="401"/>
      <c r="M306" s="401"/>
      <c r="N306" s="401"/>
      <c r="O306" s="401"/>
      <c r="P306" s="135">
        <v>256.04000000000002</v>
      </c>
      <c r="Q306" s="95"/>
      <c r="R306" s="94"/>
      <c r="GO306" s="102"/>
      <c r="GP306" s="71"/>
      <c r="GQ306" s="71"/>
      <c r="GR306" s="71"/>
      <c r="GS306" s="71"/>
      <c r="GT306" s="71"/>
      <c r="GU306" s="201"/>
      <c r="GV306" s="201"/>
      <c r="GW306" s="201"/>
      <c r="GX306" s="71"/>
      <c r="GY306" s="201"/>
      <c r="GZ306" s="71"/>
      <c r="HA306" s="81"/>
      <c r="HC306" s="81" t="s">
        <v>403</v>
      </c>
      <c r="HE306" s="102"/>
      <c r="HF306" s="101"/>
    </row>
    <row r="307" spans="1:216" s="4" customFormat="1" ht="1.5" customHeight="1" x14ac:dyDescent="0.25">
      <c r="A307" s="80"/>
      <c r="B307" s="100"/>
      <c r="C307" s="100"/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99"/>
      <c r="O307" s="98"/>
      <c r="P307" s="97"/>
      <c r="Q307" s="95"/>
      <c r="R307" s="94"/>
    </row>
    <row r="308" spans="1:216" s="4" customFormat="1" ht="15" x14ac:dyDescent="0.25">
      <c r="A308" s="88"/>
      <c r="B308" s="92"/>
      <c r="C308" s="401" t="s">
        <v>129</v>
      </c>
      <c r="D308" s="401"/>
      <c r="E308" s="401"/>
      <c r="F308" s="401"/>
      <c r="G308" s="401"/>
      <c r="H308" s="401"/>
      <c r="I308" s="401"/>
      <c r="J308" s="401"/>
      <c r="K308" s="401"/>
      <c r="L308" s="401"/>
      <c r="M308" s="401"/>
      <c r="N308" s="401"/>
      <c r="O308" s="401"/>
      <c r="P308" s="96"/>
      <c r="Q308" s="95"/>
      <c r="R308" s="94"/>
      <c r="HG308" s="81" t="s">
        <v>129</v>
      </c>
    </row>
    <row r="309" spans="1:216" s="4" customFormat="1" ht="15" x14ac:dyDescent="0.25">
      <c r="A309" s="88"/>
      <c r="B309" s="87"/>
      <c r="C309" s="398" t="s">
        <v>109</v>
      </c>
      <c r="D309" s="398"/>
      <c r="E309" s="398"/>
      <c r="F309" s="398"/>
      <c r="G309" s="398"/>
      <c r="H309" s="398"/>
      <c r="I309" s="398"/>
      <c r="J309" s="398"/>
      <c r="K309" s="398"/>
      <c r="L309" s="398"/>
      <c r="M309" s="398"/>
      <c r="N309" s="398"/>
      <c r="O309" s="398"/>
      <c r="P309" s="90">
        <v>97498.64</v>
      </c>
      <c r="Q309" s="83"/>
      <c r="R309" s="89"/>
      <c r="HG309" s="81"/>
      <c r="HH309" s="46" t="s">
        <v>109</v>
      </c>
    </row>
    <row r="310" spans="1:216" s="4" customFormat="1" ht="15" x14ac:dyDescent="0.25">
      <c r="A310" s="88"/>
      <c r="B310" s="87"/>
      <c r="C310" s="398" t="s">
        <v>110</v>
      </c>
      <c r="D310" s="398"/>
      <c r="E310" s="398"/>
      <c r="F310" s="398"/>
      <c r="G310" s="398"/>
      <c r="H310" s="398"/>
      <c r="I310" s="398"/>
      <c r="J310" s="398"/>
      <c r="K310" s="398"/>
      <c r="L310" s="398"/>
      <c r="M310" s="398"/>
      <c r="N310" s="398"/>
      <c r="O310" s="398"/>
      <c r="P310" s="84"/>
      <c r="Q310" s="83"/>
      <c r="R310" s="89"/>
      <c r="HG310" s="81"/>
      <c r="HH310" s="46" t="s">
        <v>110</v>
      </c>
    </row>
    <row r="311" spans="1:216" s="4" customFormat="1" ht="15" x14ac:dyDescent="0.25">
      <c r="A311" s="88"/>
      <c r="B311" s="87"/>
      <c r="C311" s="398" t="s">
        <v>111</v>
      </c>
      <c r="D311" s="398"/>
      <c r="E311" s="398"/>
      <c r="F311" s="398"/>
      <c r="G311" s="398"/>
      <c r="H311" s="398"/>
      <c r="I311" s="398"/>
      <c r="J311" s="398"/>
      <c r="K311" s="398"/>
      <c r="L311" s="398"/>
      <c r="M311" s="398"/>
      <c r="N311" s="398"/>
      <c r="O311" s="398"/>
      <c r="P311" s="90">
        <v>17813.12</v>
      </c>
      <c r="Q311" s="83"/>
      <c r="R311" s="89"/>
      <c r="HG311" s="81"/>
      <c r="HH311" s="46" t="s">
        <v>111</v>
      </c>
    </row>
    <row r="312" spans="1:216" s="4" customFormat="1" ht="15" x14ac:dyDescent="0.25">
      <c r="A312" s="88"/>
      <c r="B312" s="87"/>
      <c r="C312" s="398" t="s">
        <v>112</v>
      </c>
      <c r="D312" s="398"/>
      <c r="E312" s="398"/>
      <c r="F312" s="398"/>
      <c r="G312" s="398"/>
      <c r="H312" s="398"/>
      <c r="I312" s="398"/>
      <c r="J312" s="398"/>
      <c r="K312" s="398"/>
      <c r="L312" s="398"/>
      <c r="M312" s="398"/>
      <c r="N312" s="398"/>
      <c r="O312" s="398"/>
      <c r="P312" s="93">
        <v>186.48</v>
      </c>
      <c r="Q312" s="83"/>
      <c r="R312" s="89"/>
      <c r="HG312" s="81"/>
      <c r="HH312" s="46" t="s">
        <v>112</v>
      </c>
    </row>
    <row r="313" spans="1:216" s="4" customFormat="1" ht="15" x14ac:dyDescent="0.25">
      <c r="A313" s="88"/>
      <c r="B313" s="87"/>
      <c r="C313" s="398" t="s">
        <v>113</v>
      </c>
      <c r="D313" s="398"/>
      <c r="E313" s="398"/>
      <c r="F313" s="398"/>
      <c r="G313" s="398"/>
      <c r="H313" s="398"/>
      <c r="I313" s="398"/>
      <c r="J313" s="398"/>
      <c r="K313" s="398"/>
      <c r="L313" s="398"/>
      <c r="M313" s="398"/>
      <c r="N313" s="398"/>
      <c r="O313" s="398"/>
      <c r="P313" s="93">
        <v>389.58</v>
      </c>
      <c r="Q313" s="83"/>
      <c r="R313" s="89"/>
      <c r="HG313" s="81"/>
      <c r="HH313" s="46" t="s">
        <v>113</v>
      </c>
    </row>
    <row r="314" spans="1:216" s="4" customFormat="1" ht="15" x14ac:dyDescent="0.25">
      <c r="A314" s="88"/>
      <c r="B314" s="87"/>
      <c r="C314" s="398" t="s">
        <v>114</v>
      </c>
      <c r="D314" s="398"/>
      <c r="E314" s="398"/>
      <c r="F314" s="398"/>
      <c r="G314" s="398"/>
      <c r="H314" s="398"/>
      <c r="I314" s="398"/>
      <c r="J314" s="398"/>
      <c r="K314" s="398"/>
      <c r="L314" s="398"/>
      <c r="M314" s="398"/>
      <c r="N314" s="398"/>
      <c r="O314" s="398"/>
      <c r="P314" s="90">
        <v>78853.42</v>
      </c>
      <c r="Q314" s="83"/>
      <c r="R314" s="89"/>
      <c r="HG314" s="81"/>
      <c r="HH314" s="46" t="s">
        <v>114</v>
      </c>
    </row>
    <row r="315" spans="1:216" s="4" customFormat="1" ht="15" x14ac:dyDescent="0.25">
      <c r="A315" s="88"/>
      <c r="B315" s="87"/>
      <c r="C315" s="398" t="s">
        <v>228</v>
      </c>
      <c r="D315" s="398"/>
      <c r="E315" s="398"/>
      <c r="F315" s="398"/>
      <c r="G315" s="398"/>
      <c r="H315" s="398"/>
      <c r="I315" s="398"/>
      <c r="J315" s="398"/>
      <c r="K315" s="398"/>
      <c r="L315" s="398"/>
      <c r="M315" s="398"/>
      <c r="N315" s="398"/>
      <c r="O315" s="398"/>
      <c r="P315" s="93">
        <v>256.04000000000002</v>
      </c>
      <c r="Q315" s="83"/>
      <c r="R315" s="89"/>
      <c r="HG315" s="81"/>
      <c r="HH315" s="46" t="s">
        <v>228</v>
      </c>
    </row>
    <row r="316" spans="1:216" s="4" customFormat="1" ht="15" x14ac:dyDescent="0.25">
      <c r="A316" s="88"/>
      <c r="B316" s="87"/>
      <c r="C316" s="398" t="s">
        <v>115</v>
      </c>
      <c r="D316" s="398"/>
      <c r="E316" s="398"/>
      <c r="F316" s="398"/>
      <c r="G316" s="398"/>
      <c r="H316" s="398"/>
      <c r="I316" s="398"/>
      <c r="J316" s="398"/>
      <c r="K316" s="398"/>
      <c r="L316" s="398"/>
      <c r="M316" s="398"/>
      <c r="N316" s="398"/>
      <c r="O316" s="398"/>
      <c r="P316" s="90">
        <v>122724.97</v>
      </c>
      <c r="Q316" s="83"/>
      <c r="R316" s="89"/>
      <c r="HG316" s="81"/>
      <c r="HH316" s="46" t="s">
        <v>115</v>
      </c>
    </row>
    <row r="317" spans="1:216" s="4" customFormat="1" ht="15" x14ac:dyDescent="0.25">
      <c r="A317" s="88"/>
      <c r="B317" s="87"/>
      <c r="C317" s="398" t="s">
        <v>229</v>
      </c>
      <c r="D317" s="398"/>
      <c r="E317" s="398"/>
      <c r="F317" s="398"/>
      <c r="G317" s="398"/>
      <c r="H317" s="398"/>
      <c r="I317" s="398"/>
      <c r="J317" s="398"/>
      <c r="K317" s="398"/>
      <c r="L317" s="398"/>
      <c r="M317" s="398"/>
      <c r="N317" s="398"/>
      <c r="O317" s="398"/>
      <c r="P317" s="90">
        <v>122468.93</v>
      </c>
      <c r="Q317" s="83"/>
      <c r="R317" s="89"/>
      <c r="HG317" s="81"/>
      <c r="HH317" s="46" t="s">
        <v>229</v>
      </c>
    </row>
    <row r="318" spans="1:216" s="4" customFormat="1" ht="15" x14ac:dyDescent="0.25">
      <c r="A318" s="88"/>
      <c r="B318" s="87"/>
      <c r="C318" s="398" t="s">
        <v>230</v>
      </c>
      <c r="D318" s="398"/>
      <c r="E318" s="398"/>
      <c r="F318" s="398"/>
      <c r="G318" s="398"/>
      <c r="H318" s="398"/>
      <c r="I318" s="398"/>
      <c r="J318" s="398"/>
      <c r="K318" s="398"/>
      <c r="L318" s="398"/>
      <c r="M318" s="398"/>
      <c r="N318" s="398"/>
      <c r="O318" s="398"/>
      <c r="P318" s="84"/>
      <c r="Q318" s="83"/>
      <c r="R318" s="89"/>
      <c r="HG318" s="81"/>
      <c r="HH318" s="46" t="s">
        <v>230</v>
      </c>
    </row>
    <row r="319" spans="1:216" s="4" customFormat="1" ht="15" x14ac:dyDescent="0.25">
      <c r="A319" s="88"/>
      <c r="B319" s="87"/>
      <c r="C319" s="398" t="s">
        <v>279</v>
      </c>
      <c r="D319" s="398"/>
      <c r="E319" s="398"/>
      <c r="F319" s="398"/>
      <c r="G319" s="398"/>
      <c r="H319" s="398"/>
      <c r="I319" s="398"/>
      <c r="J319" s="398"/>
      <c r="K319" s="398"/>
      <c r="L319" s="398"/>
      <c r="M319" s="398"/>
      <c r="N319" s="398"/>
      <c r="O319" s="398"/>
      <c r="P319" s="90">
        <v>17813.12</v>
      </c>
      <c r="Q319" s="83"/>
      <c r="R319" s="89"/>
      <c r="HG319" s="81"/>
      <c r="HH319" s="46" t="s">
        <v>279</v>
      </c>
    </row>
    <row r="320" spans="1:216" s="4" customFormat="1" ht="15" x14ac:dyDescent="0.25">
      <c r="A320" s="88"/>
      <c r="B320" s="87"/>
      <c r="C320" s="398" t="s">
        <v>280</v>
      </c>
      <c r="D320" s="398"/>
      <c r="E320" s="398"/>
      <c r="F320" s="398"/>
      <c r="G320" s="398"/>
      <c r="H320" s="398"/>
      <c r="I320" s="398"/>
      <c r="J320" s="398"/>
      <c r="K320" s="398"/>
      <c r="L320" s="398"/>
      <c r="M320" s="398"/>
      <c r="N320" s="398"/>
      <c r="O320" s="398"/>
      <c r="P320" s="93">
        <v>186.48</v>
      </c>
      <c r="Q320" s="83"/>
      <c r="R320" s="89"/>
      <c r="HG320" s="81"/>
      <c r="HH320" s="46" t="s">
        <v>280</v>
      </c>
    </row>
    <row r="321" spans="1:242" s="4" customFormat="1" ht="15" x14ac:dyDescent="0.25">
      <c r="A321" s="88"/>
      <c r="B321" s="87"/>
      <c r="C321" s="398" t="s">
        <v>281</v>
      </c>
      <c r="D321" s="398"/>
      <c r="E321" s="398"/>
      <c r="F321" s="398"/>
      <c r="G321" s="398"/>
      <c r="H321" s="398"/>
      <c r="I321" s="398"/>
      <c r="J321" s="398"/>
      <c r="K321" s="398"/>
      <c r="L321" s="398"/>
      <c r="M321" s="398"/>
      <c r="N321" s="398"/>
      <c r="O321" s="398"/>
      <c r="P321" s="93">
        <v>389.58</v>
      </c>
      <c r="Q321" s="83"/>
      <c r="R321" s="89"/>
      <c r="HG321" s="81"/>
      <c r="HH321" s="46" t="s">
        <v>281</v>
      </c>
    </row>
    <row r="322" spans="1:242" s="4" customFormat="1" ht="15" x14ac:dyDescent="0.25">
      <c r="A322" s="88"/>
      <c r="B322" s="87"/>
      <c r="C322" s="398" t="s">
        <v>231</v>
      </c>
      <c r="D322" s="398"/>
      <c r="E322" s="398"/>
      <c r="F322" s="398"/>
      <c r="G322" s="398"/>
      <c r="H322" s="398"/>
      <c r="I322" s="398"/>
      <c r="J322" s="398"/>
      <c r="K322" s="398"/>
      <c r="L322" s="398"/>
      <c r="M322" s="398"/>
      <c r="N322" s="398"/>
      <c r="O322" s="398"/>
      <c r="P322" s="90">
        <v>78853.42</v>
      </c>
      <c r="Q322" s="83"/>
      <c r="R322" s="89"/>
      <c r="HG322" s="81"/>
      <c r="HH322" s="46" t="s">
        <v>231</v>
      </c>
    </row>
    <row r="323" spans="1:242" s="4" customFormat="1" ht="15" x14ac:dyDescent="0.25">
      <c r="A323" s="88"/>
      <c r="B323" s="87"/>
      <c r="C323" s="398" t="s">
        <v>282</v>
      </c>
      <c r="D323" s="398"/>
      <c r="E323" s="398"/>
      <c r="F323" s="398"/>
      <c r="G323" s="398"/>
      <c r="H323" s="398"/>
      <c r="I323" s="398"/>
      <c r="J323" s="398"/>
      <c r="K323" s="398"/>
      <c r="L323" s="398"/>
      <c r="M323" s="398"/>
      <c r="N323" s="398"/>
      <c r="O323" s="398"/>
      <c r="P323" s="90">
        <v>16811.23</v>
      </c>
      <c r="Q323" s="83"/>
      <c r="R323" s="89"/>
      <c r="HG323" s="81"/>
      <c r="HH323" s="46" t="s">
        <v>282</v>
      </c>
    </row>
    <row r="324" spans="1:242" s="4" customFormat="1" ht="15" x14ac:dyDescent="0.25">
      <c r="A324" s="88"/>
      <c r="B324" s="87"/>
      <c r="C324" s="398" t="s">
        <v>283</v>
      </c>
      <c r="D324" s="398"/>
      <c r="E324" s="398"/>
      <c r="F324" s="398"/>
      <c r="G324" s="398"/>
      <c r="H324" s="398"/>
      <c r="I324" s="398"/>
      <c r="J324" s="398"/>
      <c r="K324" s="398"/>
      <c r="L324" s="398"/>
      <c r="M324" s="398"/>
      <c r="N324" s="398"/>
      <c r="O324" s="398"/>
      <c r="P324" s="90">
        <v>8415.1</v>
      </c>
      <c r="Q324" s="83"/>
      <c r="R324" s="89"/>
      <c r="HG324" s="81"/>
      <c r="HH324" s="46" t="s">
        <v>283</v>
      </c>
    </row>
    <row r="325" spans="1:242" s="4" customFormat="1" ht="15" x14ac:dyDescent="0.25">
      <c r="A325" s="88"/>
      <c r="B325" s="87"/>
      <c r="C325" s="398" t="s">
        <v>232</v>
      </c>
      <c r="D325" s="398"/>
      <c r="E325" s="398"/>
      <c r="F325" s="398"/>
      <c r="G325" s="398"/>
      <c r="H325" s="398"/>
      <c r="I325" s="398"/>
      <c r="J325" s="398"/>
      <c r="K325" s="398"/>
      <c r="L325" s="398"/>
      <c r="M325" s="398"/>
      <c r="N325" s="398"/>
      <c r="O325" s="398"/>
      <c r="P325" s="93">
        <v>256.04000000000002</v>
      </c>
      <c r="Q325" s="83"/>
      <c r="R325" s="89"/>
      <c r="HG325" s="81"/>
      <c r="HH325" s="46" t="s">
        <v>232</v>
      </c>
    </row>
    <row r="326" spans="1:242" s="4" customFormat="1" ht="15" x14ac:dyDescent="0.25">
      <c r="A326" s="88"/>
      <c r="B326" s="87"/>
      <c r="C326" s="398" t="s">
        <v>122</v>
      </c>
      <c r="D326" s="398"/>
      <c r="E326" s="398"/>
      <c r="F326" s="398"/>
      <c r="G326" s="398"/>
      <c r="H326" s="398"/>
      <c r="I326" s="398"/>
      <c r="J326" s="398"/>
      <c r="K326" s="398"/>
      <c r="L326" s="398"/>
      <c r="M326" s="398"/>
      <c r="N326" s="398"/>
      <c r="O326" s="398"/>
      <c r="P326" s="90">
        <v>18202.7</v>
      </c>
      <c r="Q326" s="83"/>
      <c r="R326" s="89"/>
      <c r="HG326" s="81"/>
      <c r="HH326" s="46" t="s">
        <v>122</v>
      </c>
    </row>
    <row r="327" spans="1:242" s="4" customFormat="1" ht="15" x14ac:dyDescent="0.25">
      <c r="A327" s="88"/>
      <c r="B327" s="87"/>
      <c r="C327" s="398" t="s">
        <v>123</v>
      </c>
      <c r="D327" s="398"/>
      <c r="E327" s="398"/>
      <c r="F327" s="398"/>
      <c r="G327" s="398"/>
      <c r="H327" s="398"/>
      <c r="I327" s="398"/>
      <c r="J327" s="398"/>
      <c r="K327" s="398"/>
      <c r="L327" s="398"/>
      <c r="M327" s="398"/>
      <c r="N327" s="398"/>
      <c r="O327" s="398"/>
      <c r="P327" s="90">
        <v>16811.23</v>
      </c>
      <c r="Q327" s="83"/>
      <c r="R327" s="89"/>
      <c r="HG327" s="81"/>
      <c r="HH327" s="46" t="s">
        <v>123</v>
      </c>
    </row>
    <row r="328" spans="1:242" s="4" customFormat="1" ht="15" x14ac:dyDescent="0.25">
      <c r="A328" s="88"/>
      <c r="B328" s="87"/>
      <c r="C328" s="398" t="s">
        <v>124</v>
      </c>
      <c r="D328" s="398"/>
      <c r="E328" s="398"/>
      <c r="F328" s="398"/>
      <c r="G328" s="398"/>
      <c r="H328" s="398"/>
      <c r="I328" s="398"/>
      <c r="J328" s="398"/>
      <c r="K328" s="398"/>
      <c r="L328" s="398"/>
      <c r="M328" s="398"/>
      <c r="N328" s="398"/>
      <c r="O328" s="398"/>
      <c r="P328" s="90">
        <v>8415.1</v>
      </c>
      <c r="Q328" s="83"/>
      <c r="R328" s="89"/>
      <c r="HG328" s="81"/>
      <c r="HH328" s="46" t="s">
        <v>124</v>
      </c>
    </row>
    <row r="329" spans="1:242" s="4" customFormat="1" ht="15" x14ac:dyDescent="0.25">
      <c r="A329" s="88"/>
      <c r="B329" s="92"/>
      <c r="C329" s="401" t="s">
        <v>130</v>
      </c>
      <c r="D329" s="401"/>
      <c r="E329" s="401"/>
      <c r="F329" s="401"/>
      <c r="G329" s="401"/>
      <c r="H329" s="401"/>
      <c r="I329" s="401"/>
      <c r="J329" s="401"/>
      <c r="K329" s="401"/>
      <c r="L329" s="401"/>
      <c r="M329" s="401"/>
      <c r="N329" s="401"/>
      <c r="O329" s="401"/>
      <c r="P329" s="91">
        <v>122724.97</v>
      </c>
      <c r="Q329" s="83"/>
      <c r="R329" s="82"/>
      <c r="HG329" s="81"/>
      <c r="HI329" s="81" t="s">
        <v>130</v>
      </c>
    </row>
    <row r="330" spans="1:242" s="4" customFormat="1" ht="15" x14ac:dyDescent="0.25">
      <c r="A330" s="88"/>
      <c r="B330" s="87"/>
      <c r="C330" s="398" t="s">
        <v>125</v>
      </c>
      <c r="D330" s="398"/>
      <c r="E330" s="398"/>
      <c r="F330" s="398"/>
      <c r="G330" s="398"/>
      <c r="H330" s="398"/>
      <c r="I330" s="398"/>
      <c r="J330" s="398"/>
      <c r="K330" s="398"/>
      <c r="L330" s="398"/>
      <c r="M330" s="398"/>
      <c r="N330" s="398"/>
      <c r="O330" s="398"/>
      <c r="P330" s="84"/>
      <c r="Q330" s="83"/>
      <c r="R330" s="89"/>
      <c r="HG330" s="81"/>
      <c r="HH330" s="46" t="s">
        <v>125</v>
      </c>
      <c r="HI330" s="81"/>
    </row>
    <row r="331" spans="1:242" s="4" customFormat="1" ht="15" x14ac:dyDescent="0.25">
      <c r="A331" s="88"/>
      <c r="B331" s="87"/>
      <c r="C331" s="398" t="s">
        <v>126</v>
      </c>
      <c r="D331" s="398"/>
      <c r="E331" s="398"/>
      <c r="F331" s="398"/>
      <c r="G331" s="398"/>
      <c r="H331" s="398"/>
      <c r="I331" s="398"/>
      <c r="J331" s="398"/>
      <c r="K331" s="398"/>
      <c r="L331" s="398"/>
      <c r="M331" s="398"/>
      <c r="N331" s="398"/>
      <c r="O331" s="398"/>
      <c r="P331" s="90">
        <v>67035.990000000005</v>
      </c>
      <c r="Q331" s="83"/>
      <c r="R331" s="89"/>
      <c r="HG331" s="81"/>
      <c r="HH331" s="46" t="s">
        <v>126</v>
      </c>
      <c r="HI331" s="81"/>
    </row>
    <row r="332" spans="1:242" s="4" customFormat="1" ht="15" x14ac:dyDescent="0.25">
      <c r="A332" s="88"/>
      <c r="B332" s="87"/>
      <c r="C332" s="398" t="s">
        <v>127</v>
      </c>
      <c r="D332" s="398"/>
      <c r="E332" s="398"/>
      <c r="F332" s="398"/>
      <c r="G332" s="398"/>
      <c r="H332" s="398"/>
      <c r="I332" s="398"/>
      <c r="J332" s="398"/>
      <c r="K332" s="86" t="s">
        <v>402</v>
      </c>
      <c r="L332" s="193"/>
      <c r="M332" s="193"/>
      <c r="O332" s="85"/>
      <c r="P332" s="84"/>
      <c r="Q332" s="83"/>
      <c r="R332" s="82"/>
      <c r="HG332" s="81"/>
      <c r="HI332" s="81"/>
      <c r="HJ332" s="46" t="s">
        <v>127</v>
      </c>
    </row>
    <row r="333" spans="1:242" s="4" customFormat="1" ht="15" x14ac:dyDescent="0.25">
      <c r="A333" s="88"/>
      <c r="B333" s="87"/>
      <c r="C333" s="398" t="s">
        <v>128</v>
      </c>
      <c r="D333" s="398"/>
      <c r="E333" s="398"/>
      <c r="F333" s="398"/>
      <c r="G333" s="398"/>
      <c r="H333" s="398"/>
      <c r="I333" s="398"/>
      <c r="J333" s="398"/>
      <c r="K333" s="86" t="s">
        <v>401</v>
      </c>
      <c r="L333" s="193"/>
      <c r="M333" s="193"/>
      <c r="O333" s="85"/>
      <c r="P333" s="84"/>
      <c r="Q333" s="83"/>
      <c r="R333" s="82"/>
      <c r="HG333" s="81"/>
      <c r="HI333" s="81"/>
      <c r="HJ333" s="46" t="s">
        <v>128</v>
      </c>
    </row>
    <row r="334" spans="1:242" s="65" customFormat="1" ht="1.5" customHeight="1" x14ac:dyDescent="0.2">
      <c r="A334" s="80"/>
      <c r="B334" s="79"/>
      <c r="C334" s="78"/>
      <c r="D334" s="78"/>
      <c r="E334" s="78"/>
      <c r="F334" s="78"/>
      <c r="G334" s="78"/>
      <c r="H334" s="78"/>
      <c r="I334" s="78"/>
      <c r="J334" s="78"/>
      <c r="K334" s="78"/>
      <c r="L334" s="77"/>
      <c r="M334" s="76"/>
      <c r="N334" s="75"/>
      <c r="O334" s="74"/>
      <c r="P334" s="73"/>
      <c r="Q334" s="67"/>
      <c r="R334" s="67"/>
      <c r="AB334" s="195"/>
      <c r="AC334" s="195"/>
      <c r="AD334" s="195"/>
      <c r="AE334" s="195"/>
      <c r="AF334" s="195"/>
      <c r="AG334" s="195"/>
      <c r="AH334" s="47"/>
      <c r="AI334" s="47"/>
      <c r="AJ334" s="47"/>
      <c r="AK334" s="47"/>
      <c r="AL334" s="47"/>
      <c r="AM334" s="47"/>
      <c r="AN334" s="47"/>
      <c r="AO334" s="47"/>
      <c r="AP334" s="47"/>
      <c r="AQ334" s="47"/>
      <c r="AR334" s="195"/>
      <c r="AS334" s="195"/>
      <c r="AT334" s="195"/>
      <c r="AU334" s="195"/>
      <c r="AV334" s="195"/>
      <c r="AW334" s="195"/>
      <c r="AX334" s="47"/>
      <c r="AY334" s="47"/>
      <c r="AZ334" s="47"/>
      <c r="BA334" s="47"/>
      <c r="BB334" s="47"/>
      <c r="BC334" s="47"/>
      <c r="BD334" s="47"/>
      <c r="BE334" s="47"/>
      <c r="BF334" s="47"/>
      <c r="BG334" s="47"/>
      <c r="BH334" s="195"/>
      <c r="BI334" s="195"/>
      <c r="BJ334" s="195"/>
      <c r="BK334" s="195"/>
      <c r="BL334" s="195"/>
      <c r="BM334" s="195"/>
      <c r="BN334" s="47"/>
      <c r="BO334" s="47"/>
      <c r="BP334" s="47"/>
      <c r="BQ334" s="47"/>
      <c r="BR334" s="47"/>
      <c r="BS334" s="47"/>
      <c r="BT334" s="47"/>
      <c r="BU334" s="47"/>
      <c r="BV334" s="47"/>
      <c r="BW334" s="47"/>
      <c r="BX334" s="195"/>
      <c r="BY334" s="195"/>
      <c r="BZ334" s="195"/>
      <c r="CA334" s="195"/>
      <c r="CB334" s="195"/>
      <c r="CC334" s="195"/>
      <c r="CD334" s="47"/>
      <c r="CE334" s="47"/>
      <c r="CF334" s="47"/>
      <c r="CG334" s="47"/>
      <c r="CH334" s="47"/>
      <c r="CI334" s="47"/>
      <c r="CJ334" s="47"/>
      <c r="CK334" s="47"/>
      <c r="CL334" s="47"/>
      <c r="CM334" s="47"/>
      <c r="CN334" s="195"/>
      <c r="CO334" s="195"/>
      <c r="CP334" s="195"/>
      <c r="CQ334" s="195"/>
      <c r="CR334" s="195"/>
      <c r="CS334" s="195"/>
      <c r="CT334" s="47"/>
      <c r="CU334" s="47"/>
      <c r="CV334" s="47"/>
      <c r="CW334" s="47"/>
      <c r="CX334" s="47"/>
      <c r="CY334" s="47"/>
      <c r="CZ334" s="47"/>
      <c r="DA334" s="47"/>
      <c r="DB334" s="47"/>
      <c r="DC334" s="47"/>
      <c r="DD334" s="195"/>
      <c r="DE334" s="195"/>
      <c r="DF334" s="195"/>
      <c r="DG334" s="195"/>
      <c r="DH334" s="195"/>
      <c r="DI334" s="195"/>
      <c r="DJ334" s="47"/>
      <c r="DK334" s="47"/>
      <c r="DL334" s="47"/>
      <c r="DM334" s="47"/>
      <c r="DN334" s="47"/>
      <c r="DO334" s="47"/>
      <c r="DP334" s="47"/>
      <c r="DQ334" s="47"/>
      <c r="DR334" s="47"/>
      <c r="DS334" s="47"/>
      <c r="DT334" s="195"/>
      <c r="DU334" s="195"/>
      <c r="DV334" s="195"/>
      <c r="DW334" s="195"/>
      <c r="DX334" s="195"/>
      <c r="DY334" s="195"/>
      <c r="DZ334" s="47"/>
      <c r="EA334" s="47"/>
      <c r="EB334" s="47"/>
      <c r="EC334" s="47"/>
      <c r="ED334" s="47"/>
      <c r="EE334" s="47"/>
      <c r="EF334" s="47"/>
      <c r="EG334" s="47"/>
      <c r="EH334" s="47"/>
      <c r="EI334" s="47"/>
      <c r="EJ334" s="199"/>
      <c r="EK334" s="199"/>
      <c r="EL334" s="199"/>
      <c r="EM334" s="199"/>
      <c r="EN334" s="199"/>
      <c r="EO334" s="199"/>
      <c r="EP334" s="199"/>
      <c r="EQ334" s="199"/>
      <c r="ER334" s="199"/>
      <c r="ES334" s="199"/>
      <c r="ET334" s="199"/>
      <c r="EU334" s="199"/>
      <c r="EV334" s="199"/>
      <c r="EW334" s="199"/>
      <c r="EX334" s="199"/>
      <c r="EY334" s="199"/>
      <c r="EZ334" s="199"/>
      <c r="FA334" s="199"/>
      <c r="FB334" s="199"/>
      <c r="FC334" s="199"/>
      <c r="FD334" s="199"/>
      <c r="FE334" s="199"/>
      <c r="FF334" s="199"/>
      <c r="FG334" s="199"/>
      <c r="FH334" s="199"/>
      <c r="FI334" s="199"/>
      <c r="FJ334" s="199"/>
      <c r="FK334" s="199"/>
      <c r="FL334" s="199"/>
      <c r="FM334" s="199"/>
      <c r="FN334" s="199"/>
      <c r="FO334" s="199"/>
      <c r="FP334" s="199"/>
      <c r="FQ334" s="199"/>
      <c r="FR334" s="199"/>
      <c r="FS334" s="199"/>
      <c r="FT334" s="199"/>
      <c r="FU334" s="199"/>
      <c r="FV334" s="199"/>
      <c r="FW334" s="199"/>
      <c r="FX334" s="199"/>
      <c r="FY334" s="199"/>
      <c r="FZ334" s="199"/>
      <c r="GA334" s="199"/>
      <c r="GB334" s="199"/>
      <c r="GC334" s="199"/>
      <c r="GD334" s="199"/>
      <c r="GE334" s="199"/>
      <c r="GF334" s="47"/>
      <c r="GG334" s="47"/>
      <c r="GH334" s="47"/>
      <c r="GI334" s="47"/>
      <c r="GJ334" s="47"/>
      <c r="GK334" s="66"/>
      <c r="GL334" s="66"/>
      <c r="GM334" s="66"/>
      <c r="GN334" s="66"/>
      <c r="GO334" s="47"/>
      <c r="GP334" s="195"/>
      <c r="GQ334" s="195"/>
      <c r="GR334" s="195"/>
      <c r="GS334" s="195"/>
      <c r="GT334" s="195"/>
      <c r="GU334" s="195"/>
      <c r="GV334" s="195"/>
      <c r="GW334" s="195"/>
      <c r="GX334" s="195"/>
      <c r="GY334" s="195"/>
      <c r="GZ334" s="195"/>
      <c r="HA334" s="46"/>
      <c r="HB334" s="46"/>
      <c r="HC334" s="46"/>
      <c r="HD334" s="46"/>
      <c r="HE334" s="47"/>
      <c r="HF334" s="195"/>
      <c r="HG334" s="46"/>
      <c r="HH334" s="46"/>
      <c r="HI334" s="46"/>
      <c r="HJ334" s="46"/>
      <c r="HK334" s="46"/>
      <c r="HL334" s="46"/>
      <c r="HM334" s="46"/>
      <c r="HN334" s="46"/>
      <c r="HO334" s="46"/>
      <c r="HP334" s="46"/>
      <c r="HQ334" s="45"/>
      <c r="HR334" s="45"/>
      <c r="HS334" s="45"/>
      <c r="HT334" s="45"/>
      <c r="HU334" s="45"/>
      <c r="HV334" s="45"/>
      <c r="HW334" s="46"/>
      <c r="HX334" s="46"/>
      <c r="HY334" s="46"/>
      <c r="HZ334" s="46"/>
      <c r="IA334" s="46"/>
      <c r="IB334" s="46"/>
      <c r="IC334" s="45"/>
      <c r="ID334" s="45"/>
      <c r="IE334" s="45"/>
      <c r="IF334" s="45"/>
      <c r="IG334" s="45"/>
      <c r="IH334" s="45"/>
    </row>
    <row r="335" spans="1:242" s="65" customFormat="1" ht="14.25" customHeight="1" x14ac:dyDescent="0.2">
      <c r="A335" s="52"/>
      <c r="B335" s="72"/>
      <c r="C335" s="71"/>
      <c r="D335" s="71"/>
      <c r="E335" s="71"/>
      <c r="F335" s="71"/>
      <c r="G335" s="71"/>
      <c r="H335" s="71"/>
      <c r="I335" s="71"/>
      <c r="J335" s="71"/>
      <c r="K335" s="71"/>
      <c r="L335" s="70"/>
      <c r="M335" s="69"/>
      <c r="N335" s="68"/>
      <c r="O335" s="52"/>
      <c r="P335" s="52"/>
      <c r="Q335" s="67"/>
      <c r="R335" s="67"/>
      <c r="AB335" s="195"/>
      <c r="AC335" s="195"/>
      <c r="AD335" s="195"/>
      <c r="AE335" s="195"/>
      <c r="AF335" s="195"/>
      <c r="AG335" s="195"/>
      <c r="AH335" s="47"/>
      <c r="AI335" s="47"/>
      <c r="AJ335" s="47"/>
      <c r="AK335" s="47"/>
      <c r="AL335" s="47"/>
      <c r="AM335" s="47"/>
      <c r="AN335" s="47"/>
      <c r="AO335" s="47"/>
      <c r="AP335" s="47"/>
      <c r="AQ335" s="47"/>
      <c r="AR335" s="195"/>
      <c r="AS335" s="195"/>
      <c r="AT335" s="195"/>
      <c r="AU335" s="195"/>
      <c r="AV335" s="195"/>
      <c r="AW335" s="195"/>
      <c r="AX335" s="47"/>
      <c r="AY335" s="47"/>
      <c r="AZ335" s="47"/>
      <c r="BA335" s="47"/>
      <c r="BB335" s="47"/>
      <c r="BC335" s="47"/>
      <c r="BD335" s="47"/>
      <c r="BE335" s="47"/>
      <c r="BF335" s="47"/>
      <c r="BG335" s="47"/>
      <c r="BH335" s="195"/>
      <c r="BI335" s="195"/>
      <c r="BJ335" s="195"/>
      <c r="BK335" s="195"/>
      <c r="BL335" s="195"/>
      <c r="BM335" s="195"/>
      <c r="BN335" s="47"/>
      <c r="BO335" s="47"/>
      <c r="BP335" s="47"/>
      <c r="BQ335" s="47"/>
      <c r="BR335" s="47"/>
      <c r="BS335" s="47"/>
      <c r="BT335" s="47"/>
      <c r="BU335" s="47"/>
      <c r="BV335" s="47"/>
      <c r="BW335" s="47"/>
      <c r="BX335" s="195"/>
      <c r="BY335" s="195"/>
      <c r="BZ335" s="195"/>
      <c r="CA335" s="195"/>
      <c r="CB335" s="195"/>
      <c r="CC335" s="195"/>
      <c r="CD335" s="47"/>
      <c r="CE335" s="47"/>
      <c r="CF335" s="47"/>
      <c r="CG335" s="47"/>
      <c r="CH335" s="47"/>
      <c r="CI335" s="47"/>
      <c r="CJ335" s="47"/>
      <c r="CK335" s="47"/>
      <c r="CL335" s="47"/>
      <c r="CM335" s="47"/>
      <c r="CN335" s="195"/>
      <c r="CO335" s="195"/>
      <c r="CP335" s="195"/>
      <c r="CQ335" s="195"/>
      <c r="CR335" s="195"/>
      <c r="CS335" s="195"/>
      <c r="CT335" s="47"/>
      <c r="CU335" s="47"/>
      <c r="CV335" s="47"/>
      <c r="CW335" s="47"/>
      <c r="CX335" s="47"/>
      <c r="CY335" s="47"/>
      <c r="CZ335" s="47"/>
      <c r="DA335" s="47"/>
      <c r="DB335" s="47"/>
      <c r="DC335" s="47"/>
      <c r="DD335" s="195"/>
      <c r="DE335" s="195"/>
      <c r="DF335" s="195"/>
      <c r="DG335" s="195"/>
      <c r="DH335" s="195"/>
      <c r="DI335" s="195"/>
      <c r="DJ335" s="47"/>
      <c r="DK335" s="47"/>
      <c r="DL335" s="47"/>
      <c r="DM335" s="47"/>
      <c r="DN335" s="47"/>
      <c r="DO335" s="47"/>
      <c r="DP335" s="47"/>
      <c r="DQ335" s="47"/>
      <c r="DR335" s="47"/>
      <c r="DS335" s="47"/>
      <c r="DT335" s="195"/>
      <c r="DU335" s="195"/>
      <c r="DV335" s="195"/>
      <c r="DW335" s="195"/>
      <c r="DX335" s="195"/>
      <c r="DY335" s="195"/>
      <c r="DZ335" s="47"/>
      <c r="EA335" s="47"/>
      <c r="EB335" s="47"/>
      <c r="EC335" s="47"/>
      <c r="ED335" s="47"/>
      <c r="EE335" s="47"/>
      <c r="EF335" s="47"/>
      <c r="EG335" s="47"/>
      <c r="EH335" s="47"/>
      <c r="EI335" s="47"/>
      <c r="EJ335" s="199"/>
      <c r="EK335" s="199"/>
      <c r="EL335" s="199"/>
      <c r="EM335" s="199"/>
      <c r="EN335" s="199"/>
      <c r="EO335" s="199"/>
      <c r="EP335" s="199"/>
      <c r="EQ335" s="199"/>
      <c r="ER335" s="199"/>
      <c r="ES335" s="199"/>
      <c r="ET335" s="199"/>
      <c r="EU335" s="199"/>
      <c r="EV335" s="199"/>
      <c r="EW335" s="199"/>
      <c r="EX335" s="199"/>
      <c r="EY335" s="199"/>
      <c r="EZ335" s="199"/>
      <c r="FA335" s="199"/>
      <c r="FB335" s="199"/>
      <c r="FC335" s="199"/>
      <c r="FD335" s="199"/>
      <c r="FE335" s="199"/>
      <c r="FF335" s="199"/>
      <c r="FG335" s="199"/>
      <c r="FH335" s="199"/>
      <c r="FI335" s="199"/>
      <c r="FJ335" s="199"/>
      <c r="FK335" s="199"/>
      <c r="FL335" s="199"/>
      <c r="FM335" s="199"/>
      <c r="FN335" s="199"/>
      <c r="FO335" s="199"/>
      <c r="FP335" s="199"/>
      <c r="FQ335" s="199"/>
      <c r="FR335" s="199"/>
      <c r="FS335" s="199"/>
      <c r="FT335" s="199"/>
      <c r="FU335" s="199"/>
      <c r="FV335" s="199"/>
      <c r="FW335" s="199"/>
      <c r="FX335" s="199"/>
      <c r="FY335" s="199"/>
      <c r="FZ335" s="199"/>
      <c r="GA335" s="199"/>
      <c r="GB335" s="199"/>
      <c r="GC335" s="199"/>
      <c r="GD335" s="199"/>
      <c r="GE335" s="199"/>
      <c r="GF335" s="47"/>
      <c r="GG335" s="47"/>
      <c r="GH335" s="47"/>
      <c r="GI335" s="47"/>
      <c r="GJ335" s="47"/>
      <c r="GK335" s="66"/>
      <c r="GL335" s="66"/>
      <c r="GM335" s="66"/>
      <c r="GN335" s="66"/>
      <c r="GO335" s="47"/>
      <c r="GP335" s="195"/>
      <c r="GQ335" s="195"/>
      <c r="GR335" s="195"/>
      <c r="GS335" s="195"/>
      <c r="GT335" s="195"/>
      <c r="GU335" s="195"/>
      <c r="GV335" s="195"/>
      <c r="GW335" s="195"/>
      <c r="GX335" s="195"/>
      <c r="GY335" s="195"/>
      <c r="GZ335" s="195"/>
      <c r="HA335" s="46"/>
      <c r="HB335" s="46"/>
      <c r="HC335" s="46"/>
      <c r="HD335" s="46"/>
      <c r="HE335" s="47"/>
      <c r="HF335" s="195"/>
      <c r="HG335" s="46"/>
      <c r="HH335" s="46"/>
      <c r="HI335" s="46"/>
      <c r="HJ335" s="46"/>
      <c r="HK335" s="46"/>
      <c r="HL335" s="46"/>
      <c r="HM335" s="46"/>
      <c r="HN335" s="46"/>
      <c r="HO335" s="46"/>
      <c r="HP335" s="46"/>
      <c r="HQ335" s="45"/>
      <c r="HR335" s="45"/>
      <c r="HS335" s="45"/>
      <c r="HT335" s="45"/>
      <c r="HU335" s="45"/>
      <c r="HV335" s="45"/>
      <c r="HW335" s="46"/>
      <c r="HX335" s="46"/>
      <c r="HY335" s="46"/>
      <c r="HZ335" s="46"/>
      <c r="IA335" s="46"/>
      <c r="IB335" s="46"/>
      <c r="IC335" s="45"/>
      <c r="ID335" s="45"/>
      <c r="IE335" s="45"/>
      <c r="IF335" s="45"/>
      <c r="IG335" s="45"/>
      <c r="IH335" s="45"/>
    </row>
    <row r="336" spans="1:242" s="60" customFormat="1" ht="15" x14ac:dyDescent="0.25">
      <c r="A336" s="64"/>
      <c r="B336" s="202" t="s">
        <v>131</v>
      </c>
      <c r="C336" s="399" t="s">
        <v>284</v>
      </c>
      <c r="D336" s="399"/>
      <c r="E336" s="399"/>
      <c r="F336" s="399"/>
      <c r="G336" s="399"/>
      <c r="H336" s="399"/>
      <c r="I336" s="400" t="s">
        <v>135</v>
      </c>
      <c r="J336" s="400"/>
      <c r="K336" s="400"/>
      <c r="L336" s="400"/>
      <c r="M336" s="400"/>
      <c r="N336" s="400"/>
      <c r="O336" s="4"/>
      <c r="P336" s="4"/>
      <c r="Q336" s="51"/>
      <c r="R336" s="51"/>
      <c r="S336" s="4"/>
      <c r="T336" s="4"/>
      <c r="U336" s="4"/>
      <c r="V336" s="4"/>
      <c r="W336" s="4"/>
      <c r="X336" s="4"/>
      <c r="Y336" s="4"/>
      <c r="Z336" s="4"/>
      <c r="AA336" s="4"/>
      <c r="AB336" s="201"/>
      <c r="AC336" s="201"/>
      <c r="AD336" s="201"/>
      <c r="AE336" s="201"/>
      <c r="AF336" s="201"/>
      <c r="AG336" s="201"/>
      <c r="AH336" s="62"/>
      <c r="AI336" s="62"/>
      <c r="AJ336" s="62"/>
      <c r="AK336" s="62"/>
      <c r="AL336" s="62"/>
      <c r="AM336" s="62"/>
      <c r="AN336" s="62"/>
      <c r="AO336" s="62"/>
      <c r="AP336" s="62"/>
      <c r="AQ336" s="62"/>
      <c r="AR336" s="201"/>
      <c r="AS336" s="201"/>
      <c r="AT336" s="201"/>
      <c r="AU336" s="201"/>
      <c r="AV336" s="201"/>
      <c r="AW336" s="201"/>
      <c r="AX336" s="62"/>
      <c r="AY336" s="62"/>
      <c r="AZ336" s="62"/>
      <c r="BA336" s="62"/>
      <c r="BB336" s="62"/>
      <c r="BC336" s="62"/>
      <c r="BD336" s="62"/>
      <c r="BE336" s="62"/>
      <c r="BF336" s="62"/>
      <c r="BG336" s="62"/>
      <c r="BH336" s="201"/>
      <c r="BI336" s="201"/>
      <c r="BJ336" s="201"/>
      <c r="BK336" s="201"/>
      <c r="BL336" s="201"/>
      <c r="BM336" s="201"/>
      <c r="BN336" s="62"/>
      <c r="BO336" s="62"/>
      <c r="BP336" s="62"/>
      <c r="BQ336" s="62"/>
      <c r="BR336" s="62"/>
      <c r="BS336" s="62"/>
      <c r="BT336" s="62"/>
      <c r="BU336" s="62"/>
      <c r="BV336" s="62"/>
      <c r="BW336" s="62"/>
      <c r="BX336" s="201"/>
      <c r="BY336" s="201"/>
      <c r="BZ336" s="201"/>
      <c r="CA336" s="201"/>
      <c r="CB336" s="201"/>
      <c r="CC336" s="201"/>
      <c r="CD336" s="62"/>
      <c r="CE336" s="62"/>
      <c r="CF336" s="62"/>
      <c r="CG336" s="62"/>
      <c r="CH336" s="62"/>
      <c r="CI336" s="62"/>
      <c r="CJ336" s="62"/>
      <c r="CK336" s="62"/>
      <c r="CL336" s="62"/>
      <c r="CM336" s="62"/>
      <c r="CN336" s="201"/>
      <c r="CO336" s="201"/>
      <c r="CP336" s="201"/>
      <c r="CQ336" s="201"/>
      <c r="CR336" s="201"/>
      <c r="CS336" s="201"/>
      <c r="CT336" s="62"/>
      <c r="CU336" s="62"/>
      <c r="CV336" s="62"/>
      <c r="CW336" s="62"/>
      <c r="CX336" s="62"/>
      <c r="CY336" s="62"/>
      <c r="CZ336" s="62"/>
      <c r="DA336" s="62"/>
      <c r="DB336" s="62"/>
      <c r="DC336" s="62"/>
      <c r="DD336" s="201"/>
      <c r="DE336" s="201"/>
      <c r="DF336" s="201"/>
      <c r="DG336" s="201"/>
      <c r="DH336" s="201"/>
      <c r="DI336" s="201"/>
      <c r="DJ336" s="62"/>
      <c r="DK336" s="62"/>
      <c r="DL336" s="62"/>
      <c r="DM336" s="62"/>
      <c r="DN336" s="62"/>
      <c r="DO336" s="62"/>
      <c r="DP336" s="62"/>
      <c r="DQ336" s="62"/>
      <c r="DR336" s="62"/>
      <c r="DS336" s="62"/>
      <c r="DT336" s="201"/>
      <c r="DU336" s="201"/>
      <c r="DV336" s="201"/>
      <c r="DW336" s="201"/>
      <c r="DX336" s="201"/>
      <c r="DY336" s="201"/>
      <c r="DZ336" s="62"/>
      <c r="EA336" s="62"/>
      <c r="EB336" s="62"/>
      <c r="EC336" s="62"/>
      <c r="ED336" s="62"/>
      <c r="EE336" s="62"/>
      <c r="EF336" s="62"/>
      <c r="EG336" s="62"/>
      <c r="EH336" s="62"/>
      <c r="EI336" s="62"/>
      <c r="EJ336" s="63"/>
      <c r="EK336" s="63"/>
      <c r="EL336" s="63"/>
      <c r="EM336" s="63"/>
      <c r="EN336" s="63"/>
      <c r="EO336" s="63"/>
      <c r="EP336" s="63"/>
      <c r="EQ336" s="63"/>
      <c r="ER336" s="63"/>
      <c r="ES336" s="63"/>
      <c r="ET336" s="63"/>
      <c r="EU336" s="63"/>
      <c r="EV336" s="63"/>
      <c r="EW336" s="63"/>
      <c r="EX336" s="63"/>
      <c r="EY336" s="63"/>
      <c r="EZ336" s="63"/>
      <c r="FA336" s="63"/>
      <c r="FB336" s="63"/>
      <c r="FC336" s="63"/>
      <c r="FD336" s="63"/>
      <c r="FE336" s="63"/>
      <c r="FF336" s="63"/>
      <c r="FG336" s="63"/>
      <c r="FH336" s="63"/>
      <c r="FI336" s="63"/>
      <c r="FJ336" s="63"/>
      <c r="FK336" s="63"/>
      <c r="FL336" s="63"/>
      <c r="FM336" s="63"/>
      <c r="FN336" s="63"/>
      <c r="FO336" s="63"/>
      <c r="FP336" s="63"/>
      <c r="FQ336" s="63"/>
      <c r="FR336" s="63"/>
      <c r="FS336" s="63"/>
      <c r="FT336" s="63"/>
      <c r="FU336" s="63"/>
      <c r="FV336" s="63"/>
      <c r="FW336" s="63"/>
      <c r="FX336" s="63"/>
      <c r="FY336" s="63"/>
      <c r="FZ336" s="63"/>
      <c r="GA336" s="63"/>
      <c r="GB336" s="63"/>
      <c r="GC336" s="63"/>
      <c r="GD336" s="63"/>
      <c r="GE336" s="63"/>
      <c r="GF336" s="62"/>
      <c r="GG336" s="62"/>
      <c r="GH336" s="62"/>
      <c r="GI336" s="62"/>
      <c r="GJ336" s="62"/>
      <c r="GK336" s="61"/>
      <c r="GL336" s="61"/>
      <c r="GM336" s="61"/>
      <c r="GN336" s="61"/>
      <c r="GO336" s="56"/>
      <c r="GP336" s="201"/>
      <c r="GQ336" s="201"/>
      <c r="GR336" s="201"/>
      <c r="GS336" s="201"/>
      <c r="GT336" s="201"/>
      <c r="GU336" s="201"/>
      <c r="GV336" s="201"/>
      <c r="GW336" s="201"/>
      <c r="GX336" s="201"/>
      <c r="GY336" s="201"/>
      <c r="GZ336" s="201"/>
      <c r="HA336" s="55"/>
      <c r="HB336" s="55"/>
      <c r="HC336" s="55"/>
      <c r="HD336" s="55"/>
      <c r="HE336" s="56"/>
      <c r="HF336" s="201"/>
      <c r="HG336" s="55"/>
      <c r="HH336" s="55"/>
      <c r="HI336" s="55"/>
      <c r="HJ336" s="55"/>
      <c r="HK336" s="55" t="s">
        <v>4</v>
      </c>
      <c r="HL336" s="55" t="s">
        <v>4</v>
      </c>
      <c r="HM336" s="55" t="s">
        <v>4</v>
      </c>
      <c r="HN336" s="55" t="s">
        <v>4</v>
      </c>
      <c r="HO336" s="55" t="s">
        <v>4</v>
      </c>
      <c r="HP336" s="55" t="s">
        <v>4</v>
      </c>
      <c r="HQ336" s="54" t="s">
        <v>4</v>
      </c>
      <c r="HR336" s="54" t="s">
        <v>4</v>
      </c>
      <c r="HS336" s="54" t="s">
        <v>4</v>
      </c>
      <c r="HT336" s="54" t="s">
        <v>4</v>
      </c>
      <c r="HU336" s="54" t="s">
        <v>4</v>
      </c>
      <c r="HV336" s="54" t="s">
        <v>4</v>
      </c>
      <c r="HW336" s="55"/>
      <c r="HX336" s="55"/>
      <c r="HY336" s="55"/>
      <c r="HZ336" s="55"/>
      <c r="IA336" s="55"/>
      <c r="IB336" s="55"/>
      <c r="IC336" s="54"/>
      <c r="ID336" s="54"/>
      <c r="IE336" s="54"/>
      <c r="IF336" s="54"/>
      <c r="IG336" s="54"/>
      <c r="IH336" s="54"/>
    </row>
    <row r="337" spans="1:242" s="53" customFormat="1" ht="16.5" customHeight="1" x14ac:dyDescent="0.25">
      <c r="A337" s="59"/>
      <c r="B337" s="202"/>
      <c r="C337" s="380" t="s">
        <v>133</v>
      </c>
      <c r="D337" s="380"/>
      <c r="E337" s="380"/>
      <c r="F337" s="380"/>
      <c r="G337" s="380"/>
      <c r="H337" s="380"/>
      <c r="I337" s="380"/>
      <c r="J337" s="380"/>
      <c r="K337" s="380"/>
      <c r="L337" s="380"/>
      <c r="M337" s="380"/>
      <c r="N337" s="380"/>
      <c r="Q337" s="58"/>
      <c r="R337" s="58"/>
      <c r="AB337" s="201"/>
      <c r="AC337" s="201"/>
      <c r="AD337" s="201"/>
      <c r="AE337" s="201"/>
      <c r="AF337" s="201"/>
      <c r="AG337" s="201"/>
      <c r="AH337" s="201"/>
      <c r="AI337" s="201"/>
      <c r="AJ337" s="201"/>
      <c r="AK337" s="201"/>
      <c r="AL337" s="201"/>
      <c r="AM337" s="201"/>
      <c r="AN337" s="201"/>
      <c r="AO337" s="201"/>
      <c r="AP337" s="201"/>
      <c r="AQ337" s="201"/>
      <c r="AR337" s="201"/>
      <c r="AS337" s="201"/>
      <c r="AT337" s="201"/>
      <c r="AU337" s="201"/>
      <c r="AV337" s="201"/>
      <c r="AW337" s="201"/>
      <c r="AX337" s="201"/>
      <c r="AY337" s="201"/>
      <c r="AZ337" s="201"/>
      <c r="BA337" s="201"/>
      <c r="BB337" s="201"/>
      <c r="BC337" s="201"/>
      <c r="BD337" s="201"/>
      <c r="BE337" s="201"/>
      <c r="BF337" s="201"/>
      <c r="BG337" s="201"/>
      <c r="BH337" s="201"/>
      <c r="BI337" s="201"/>
      <c r="BJ337" s="201"/>
      <c r="BK337" s="201"/>
      <c r="BL337" s="201"/>
      <c r="BM337" s="201"/>
      <c r="BN337" s="201"/>
      <c r="BO337" s="201"/>
      <c r="BP337" s="201"/>
      <c r="BQ337" s="201"/>
      <c r="BR337" s="201"/>
      <c r="BS337" s="201"/>
      <c r="BT337" s="201"/>
      <c r="BU337" s="201"/>
      <c r="BV337" s="201"/>
      <c r="BW337" s="201"/>
      <c r="BX337" s="201"/>
      <c r="BY337" s="201"/>
      <c r="BZ337" s="201"/>
      <c r="CA337" s="201"/>
      <c r="CB337" s="201"/>
      <c r="CC337" s="201"/>
      <c r="CD337" s="201"/>
      <c r="CE337" s="201"/>
      <c r="CF337" s="201"/>
      <c r="CG337" s="201"/>
      <c r="CH337" s="201"/>
      <c r="CI337" s="201"/>
      <c r="CJ337" s="201"/>
      <c r="CK337" s="201"/>
      <c r="CL337" s="201"/>
      <c r="CM337" s="201"/>
      <c r="CN337" s="201"/>
      <c r="CO337" s="201"/>
      <c r="CP337" s="201"/>
      <c r="CQ337" s="201"/>
      <c r="CR337" s="201"/>
      <c r="CS337" s="201"/>
      <c r="CT337" s="201"/>
      <c r="CU337" s="201"/>
      <c r="CV337" s="201"/>
      <c r="CW337" s="201"/>
      <c r="CX337" s="201"/>
      <c r="CY337" s="201"/>
      <c r="CZ337" s="201"/>
      <c r="DA337" s="201"/>
      <c r="DB337" s="201"/>
      <c r="DC337" s="201"/>
      <c r="DD337" s="201"/>
      <c r="DE337" s="201"/>
      <c r="DF337" s="201"/>
      <c r="DG337" s="201"/>
      <c r="DH337" s="201"/>
      <c r="DI337" s="201"/>
      <c r="DJ337" s="201"/>
      <c r="DK337" s="201"/>
      <c r="DL337" s="201"/>
      <c r="DM337" s="201"/>
      <c r="DN337" s="201"/>
      <c r="DO337" s="201"/>
      <c r="DP337" s="201"/>
      <c r="DQ337" s="201"/>
      <c r="DR337" s="201"/>
      <c r="DS337" s="201"/>
      <c r="DT337" s="201"/>
      <c r="DU337" s="201"/>
      <c r="DV337" s="201"/>
      <c r="DW337" s="201"/>
      <c r="DX337" s="201"/>
      <c r="DY337" s="201"/>
      <c r="DZ337" s="201"/>
      <c r="EA337" s="201"/>
      <c r="EB337" s="201"/>
      <c r="EC337" s="201"/>
      <c r="ED337" s="201"/>
      <c r="EE337" s="201"/>
      <c r="EF337" s="201"/>
      <c r="EG337" s="201"/>
      <c r="EH337" s="201"/>
      <c r="EI337" s="201"/>
      <c r="EJ337" s="57"/>
      <c r="EK337" s="57"/>
      <c r="EL337" s="57"/>
      <c r="EM337" s="57"/>
      <c r="EN337" s="57"/>
      <c r="EO337" s="57"/>
      <c r="EP337" s="57"/>
      <c r="EQ337" s="57"/>
      <c r="ER337" s="57"/>
      <c r="ES337" s="57"/>
      <c r="ET337" s="57"/>
      <c r="EU337" s="57"/>
      <c r="EV337" s="57"/>
      <c r="EW337" s="57"/>
      <c r="EX337" s="57"/>
      <c r="EY337" s="57"/>
      <c r="EZ337" s="57"/>
      <c r="FA337" s="57"/>
      <c r="FB337" s="57"/>
      <c r="FC337" s="57"/>
      <c r="FD337" s="57"/>
      <c r="FE337" s="57"/>
      <c r="FF337" s="57"/>
      <c r="FG337" s="57"/>
      <c r="FH337" s="57"/>
      <c r="FI337" s="57"/>
      <c r="FJ337" s="57"/>
      <c r="FK337" s="57"/>
      <c r="FL337" s="57"/>
      <c r="FM337" s="57"/>
      <c r="FN337" s="57"/>
      <c r="FO337" s="57"/>
      <c r="FP337" s="57"/>
      <c r="FQ337" s="57"/>
      <c r="FR337" s="57"/>
      <c r="FS337" s="57"/>
      <c r="FT337" s="57"/>
      <c r="FU337" s="57"/>
      <c r="FV337" s="57"/>
      <c r="FW337" s="57"/>
      <c r="FX337" s="57"/>
      <c r="FY337" s="57"/>
      <c r="FZ337" s="57"/>
      <c r="GA337" s="57"/>
      <c r="GB337" s="57"/>
      <c r="GC337" s="57"/>
      <c r="GD337" s="57"/>
      <c r="GE337" s="57"/>
      <c r="GF337" s="201"/>
      <c r="GG337" s="201"/>
      <c r="GH337" s="201"/>
      <c r="GI337" s="201"/>
      <c r="GJ337" s="201"/>
      <c r="GK337" s="55"/>
      <c r="GL337" s="55"/>
      <c r="GM337" s="55"/>
      <c r="GN337" s="55"/>
      <c r="GO337" s="56"/>
      <c r="GP337" s="201"/>
      <c r="GQ337" s="201"/>
      <c r="GR337" s="201"/>
      <c r="GS337" s="201"/>
      <c r="GT337" s="201"/>
      <c r="GU337" s="201"/>
      <c r="GV337" s="201"/>
      <c r="GW337" s="201"/>
      <c r="GX337" s="201"/>
      <c r="GY337" s="201"/>
      <c r="GZ337" s="201"/>
      <c r="HA337" s="55"/>
      <c r="HB337" s="55"/>
      <c r="HC337" s="55"/>
      <c r="HD337" s="55"/>
      <c r="HE337" s="56"/>
      <c r="HF337" s="201"/>
      <c r="HG337" s="55"/>
      <c r="HH337" s="55"/>
      <c r="HI337" s="55"/>
      <c r="HJ337" s="55"/>
      <c r="HK337" s="55"/>
      <c r="HL337" s="55"/>
      <c r="HM337" s="55"/>
      <c r="HN337" s="55"/>
      <c r="HO337" s="55"/>
      <c r="HP337" s="55"/>
      <c r="HQ337" s="54"/>
      <c r="HR337" s="54"/>
      <c r="HS337" s="54"/>
      <c r="HT337" s="54"/>
      <c r="HU337" s="54"/>
      <c r="HV337" s="54"/>
      <c r="HW337" s="55"/>
      <c r="HX337" s="55"/>
      <c r="HY337" s="55"/>
      <c r="HZ337" s="55"/>
      <c r="IA337" s="55"/>
      <c r="IB337" s="55"/>
      <c r="IC337" s="54"/>
      <c r="ID337" s="54"/>
      <c r="IE337" s="54"/>
      <c r="IF337" s="54"/>
      <c r="IG337" s="54"/>
      <c r="IH337" s="54"/>
    </row>
    <row r="338" spans="1:242" s="60" customFormat="1" ht="15" x14ac:dyDescent="0.25">
      <c r="A338" s="64"/>
      <c r="B338" s="202" t="s">
        <v>134</v>
      </c>
      <c r="C338" s="399" t="s">
        <v>284</v>
      </c>
      <c r="D338" s="399"/>
      <c r="E338" s="399"/>
      <c r="F338" s="399"/>
      <c r="G338" s="399"/>
      <c r="H338" s="399"/>
      <c r="I338" s="400" t="s">
        <v>307</v>
      </c>
      <c r="J338" s="400"/>
      <c r="K338" s="400"/>
      <c r="L338" s="400"/>
      <c r="M338" s="400"/>
      <c r="N338" s="400"/>
      <c r="O338" s="4"/>
      <c r="P338" s="4"/>
      <c r="Q338" s="51"/>
      <c r="R338" s="51"/>
      <c r="S338" s="4"/>
      <c r="T338" s="4"/>
      <c r="U338" s="4"/>
      <c r="V338" s="4"/>
      <c r="W338" s="4"/>
      <c r="X338" s="4"/>
      <c r="Y338" s="4"/>
      <c r="Z338" s="4"/>
      <c r="AA338" s="4"/>
      <c r="AB338" s="201"/>
      <c r="AC338" s="201"/>
      <c r="AD338" s="201"/>
      <c r="AE338" s="201"/>
      <c r="AF338" s="201"/>
      <c r="AG338" s="201"/>
      <c r="AH338" s="62"/>
      <c r="AI338" s="62"/>
      <c r="AJ338" s="62"/>
      <c r="AK338" s="62"/>
      <c r="AL338" s="62"/>
      <c r="AM338" s="62"/>
      <c r="AN338" s="62"/>
      <c r="AO338" s="62"/>
      <c r="AP338" s="62"/>
      <c r="AQ338" s="62"/>
      <c r="AR338" s="201"/>
      <c r="AS338" s="201"/>
      <c r="AT338" s="201"/>
      <c r="AU338" s="201"/>
      <c r="AV338" s="201"/>
      <c r="AW338" s="201"/>
      <c r="AX338" s="62"/>
      <c r="AY338" s="62"/>
      <c r="AZ338" s="62"/>
      <c r="BA338" s="62"/>
      <c r="BB338" s="62"/>
      <c r="BC338" s="62"/>
      <c r="BD338" s="62"/>
      <c r="BE338" s="62"/>
      <c r="BF338" s="62"/>
      <c r="BG338" s="62"/>
      <c r="BH338" s="201"/>
      <c r="BI338" s="201"/>
      <c r="BJ338" s="201"/>
      <c r="BK338" s="201"/>
      <c r="BL338" s="201"/>
      <c r="BM338" s="201"/>
      <c r="BN338" s="62"/>
      <c r="BO338" s="62"/>
      <c r="BP338" s="62"/>
      <c r="BQ338" s="62"/>
      <c r="BR338" s="62"/>
      <c r="BS338" s="62"/>
      <c r="BT338" s="62"/>
      <c r="BU338" s="62"/>
      <c r="BV338" s="62"/>
      <c r="BW338" s="62"/>
      <c r="BX338" s="201"/>
      <c r="BY338" s="201"/>
      <c r="BZ338" s="201"/>
      <c r="CA338" s="201"/>
      <c r="CB338" s="201"/>
      <c r="CC338" s="201"/>
      <c r="CD338" s="62"/>
      <c r="CE338" s="62"/>
      <c r="CF338" s="62"/>
      <c r="CG338" s="62"/>
      <c r="CH338" s="62"/>
      <c r="CI338" s="62"/>
      <c r="CJ338" s="62"/>
      <c r="CK338" s="62"/>
      <c r="CL338" s="62"/>
      <c r="CM338" s="62"/>
      <c r="CN338" s="201"/>
      <c r="CO338" s="201"/>
      <c r="CP338" s="201"/>
      <c r="CQ338" s="201"/>
      <c r="CR338" s="201"/>
      <c r="CS338" s="201"/>
      <c r="CT338" s="62"/>
      <c r="CU338" s="62"/>
      <c r="CV338" s="62"/>
      <c r="CW338" s="62"/>
      <c r="CX338" s="62"/>
      <c r="CY338" s="62"/>
      <c r="CZ338" s="62"/>
      <c r="DA338" s="62"/>
      <c r="DB338" s="62"/>
      <c r="DC338" s="62"/>
      <c r="DD338" s="201"/>
      <c r="DE338" s="201"/>
      <c r="DF338" s="201"/>
      <c r="DG338" s="201"/>
      <c r="DH338" s="201"/>
      <c r="DI338" s="201"/>
      <c r="DJ338" s="62"/>
      <c r="DK338" s="62"/>
      <c r="DL338" s="62"/>
      <c r="DM338" s="62"/>
      <c r="DN338" s="62"/>
      <c r="DO338" s="62"/>
      <c r="DP338" s="62"/>
      <c r="DQ338" s="62"/>
      <c r="DR338" s="62"/>
      <c r="DS338" s="62"/>
      <c r="DT338" s="201"/>
      <c r="DU338" s="201"/>
      <c r="DV338" s="201"/>
      <c r="DW338" s="201"/>
      <c r="DX338" s="201"/>
      <c r="DY338" s="201"/>
      <c r="DZ338" s="62"/>
      <c r="EA338" s="62"/>
      <c r="EB338" s="62"/>
      <c r="EC338" s="62"/>
      <c r="ED338" s="62"/>
      <c r="EE338" s="62"/>
      <c r="EF338" s="62"/>
      <c r="EG338" s="62"/>
      <c r="EH338" s="62"/>
      <c r="EI338" s="62"/>
      <c r="EJ338" s="63"/>
      <c r="EK338" s="63"/>
      <c r="EL338" s="63"/>
      <c r="EM338" s="63"/>
      <c r="EN338" s="63"/>
      <c r="EO338" s="63"/>
      <c r="EP338" s="63"/>
      <c r="EQ338" s="63"/>
      <c r="ER338" s="63"/>
      <c r="ES338" s="63"/>
      <c r="ET338" s="63"/>
      <c r="EU338" s="63"/>
      <c r="EV338" s="63"/>
      <c r="EW338" s="63"/>
      <c r="EX338" s="63"/>
      <c r="EY338" s="63"/>
      <c r="EZ338" s="63"/>
      <c r="FA338" s="63"/>
      <c r="FB338" s="63"/>
      <c r="FC338" s="63"/>
      <c r="FD338" s="63"/>
      <c r="FE338" s="63"/>
      <c r="FF338" s="63"/>
      <c r="FG338" s="63"/>
      <c r="FH338" s="63"/>
      <c r="FI338" s="63"/>
      <c r="FJ338" s="63"/>
      <c r="FK338" s="63"/>
      <c r="FL338" s="63"/>
      <c r="FM338" s="63"/>
      <c r="FN338" s="63"/>
      <c r="FO338" s="63"/>
      <c r="FP338" s="63"/>
      <c r="FQ338" s="63"/>
      <c r="FR338" s="63"/>
      <c r="FS338" s="63"/>
      <c r="FT338" s="63"/>
      <c r="FU338" s="63"/>
      <c r="FV338" s="63"/>
      <c r="FW338" s="63"/>
      <c r="FX338" s="63"/>
      <c r="FY338" s="63"/>
      <c r="FZ338" s="63"/>
      <c r="GA338" s="63"/>
      <c r="GB338" s="63"/>
      <c r="GC338" s="63"/>
      <c r="GD338" s="63"/>
      <c r="GE338" s="63"/>
      <c r="GF338" s="62"/>
      <c r="GG338" s="62"/>
      <c r="GH338" s="62"/>
      <c r="GI338" s="62"/>
      <c r="GJ338" s="62"/>
      <c r="GK338" s="61"/>
      <c r="GL338" s="61"/>
      <c r="GM338" s="61"/>
      <c r="GN338" s="61"/>
      <c r="GO338" s="56"/>
      <c r="GP338" s="201"/>
      <c r="GQ338" s="201"/>
      <c r="GR338" s="201"/>
      <c r="GS338" s="201"/>
      <c r="GT338" s="201"/>
      <c r="GU338" s="201"/>
      <c r="GV338" s="201"/>
      <c r="GW338" s="201"/>
      <c r="GX338" s="201"/>
      <c r="GY338" s="201"/>
      <c r="GZ338" s="201"/>
      <c r="HA338" s="55"/>
      <c r="HB338" s="55"/>
      <c r="HC338" s="55"/>
      <c r="HD338" s="55"/>
      <c r="HE338" s="56"/>
      <c r="HF338" s="201"/>
      <c r="HG338" s="55"/>
      <c r="HH338" s="55"/>
      <c r="HI338" s="55"/>
      <c r="HJ338" s="55"/>
      <c r="HK338" s="55"/>
      <c r="HL338" s="55"/>
      <c r="HM338" s="55"/>
      <c r="HN338" s="55"/>
      <c r="HO338" s="55"/>
      <c r="HP338" s="55"/>
      <c r="HQ338" s="54"/>
      <c r="HR338" s="54"/>
      <c r="HS338" s="54"/>
      <c r="HT338" s="54"/>
      <c r="HU338" s="54"/>
      <c r="HV338" s="54"/>
      <c r="HW338" s="55" t="s">
        <v>4</v>
      </c>
      <c r="HX338" s="55" t="s">
        <v>4</v>
      </c>
      <c r="HY338" s="55" t="s">
        <v>4</v>
      </c>
      <c r="HZ338" s="55" t="s">
        <v>4</v>
      </c>
      <c r="IA338" s="55" t="s">
        <v>4</v>
      </c>
      <c r="IB338" s="55" t="s">
        <v>4</v>
      </c>
      <c r="IC338" s="54" t="s">
        <v>4</v>
      </c>
      <c r="ID338" s="54" t="s">
        <v>4</v>
      </c>
      <c r="IE338" s="54" t="s">
        <v>4</v>
      </c>
      <c r="IF338" s="54" t="s">
        <v>4</v>
      </c>
      <c r="IG338" s="54" t="s">
        <v>4</v>
      </c>
      <c r="IH338" s="54" t="s">
        <v>4</v>
      </c>
    </row>
    <row r="339" spans="1:242" s="53" customFormat="1" ht="16.5" customHeight="1" x14ac:dyDescent="0.25">
      <c r="A339" s="59"/>
      <c r="C339" s="380" t="s">
        <v>133</v>
      </c>
      <c r="D339" s="380"/>
      <c r="E339" s="380"/>
      <c r="F339" s="380"/>
      <c r="G339" s="380"/>
      <c r="H339" s="380"/>
      <c r="I339" s="380"/>
      <c r="J339" s="380"/>
      <c r="K339" s="380"/>
      <c r="L339" s="380"/>
      <c r="M339" s="380"/>
      <c r="N339" s="380"/>
      <c r="Q339" s="58"/>
      <c r="R339" s="58"/>
      <c r="AB339" s="201"/>
      <c r="AC339" s="201"/>
      <c r="AD339" s="201"/>
      <c r="AE339" s="201"/>
      <c r="AF339" s="201"/>
      <c r="AG339" s="201"/>
      <c r="AH339" s="201"/>
      <c r="AI339" s="201"/>
      <c r="AJ339" s="201"/>
      <c r="AK339" s="201"/>
      <c r="AL339" s="201"/>
      <c r="AM339" s="201"/>
      <c r="AN339" s="201"/>
      <c r="AO339" s="201"/>
      <c r="AP339" s="201"/>
      <c r="AQ339" s="201"/>
      <c r="AR339" s="201"/>
      <c r="AS339" s="201"/>
      <c r="AT339" s="201"/>
      <c r="AU339" s="201"/>
      <c r="AV339" s="201"/>
      <c r="AW339" s="201"/>
      <c r="AX339" s="201"/>
      <c r="AY339" s="201"/>
      <c r="AZ339" s="201"/>
      <c r="BA339" s="201"/>
      <c r="BB339" s="201"/>
      <c r="BC339" s="201"/>
      <c r="BD339" s="201"/>
      <c r="BE339" s="201"/>
      <c r="BF339" s="201"/>
      <c r="BG339" s="201"/>
      <c r="BH339" s="201"/>
      <c r="BI339" s="201"/>
      <c r="BJ339" s="201"/>
      <c r="BK339" s="201"/>
      <c r="BL339" s="201"/>
      <c r="BM339" s="201"/>
      <c r="BN339" s="201"/>
      <c r="BO339" s="201"/>
      <c r="BP339" s="201"/>
      <c r="BQ339" s="201"/>
      <c r="BR339" s="201"/>
      <c r="BS339" s="201"/>
      <c r="BT339" s="201"/>
      <c r="BU339" s="201"/>
      <c r="BV339" s="201"/>
      <c r="BW339" s="201"/>
      <c r="BX339" s="201"/>
      <c r="BY339" s="201"/>
      <c r="BZ339" s="201"/>
      <c r="CA339" s="201"/>
      <c r="CB339" s="201"/>
      <c r="CC339" s="201"/>
      <c r="CD339" s="201"/>
      <c r="CE339" s="201"/>
      <c r="CF339" s="201"/>
      <c r="CG339" s="201"/>
      <c r="CH339" s="201"/>
      <c r="CI339" s="201"/>
      <c r="CJ339" s="201"/>
      <c r="CK339" s="201"/>
      <c r="CL339" s="201"/>
      <c r="CM339" s="201"/>
      <c r="CN339" s="201"/>
      <c r="CO339" s="201"/>
      <c r="CP339" s="201"/>
      <c r="CQ339" s="201"/>
      <c r="CR339" s="201"/>
      <c r="CS339" s="201"/>
      <c r="CT339" s="201"/>
      <c r="CU339" s="201"/>
      <c r="CV339" s="201"/>
      <c r="CW339" s="201"/>
      <c r="CX339" s="201"/>
      <c r="CY339" s="201"/>
      <c r="CZ339" s="201"/>
      <c r="DA339" s="201"/>
      <c r="DB339" s="201"/>
      <c r="DC339" s="201"/>
      <c r="DD339" s="201"/>
      <c r="DE339" s="201"/>
      <c r="DF339" s="201"/>
      <c r="DG339" s="201"/>
      <c r="DH339" s="201"/>
      <c r="DI339" s="201"/>
      <c r="DJ339" s="201"/>
      <c r="DK339" s="201"/>
      <c r="DL339" s="201"/>
      <c r="DM339" s="201"/>
      <c r="DN339" s="201"/>
      <c r="DO339" s="201"/>
      <c r="DP339" s="201"/>
      <c r="DQ339" s="201"/>
      <c r="DR339" s="201"/>
      <c r="DS339" s="201"/>
      <c r="DT339" s="201"/>
      <c r="DU339" s="201"/>
      <c r="DV339" s="201"/>
      <c r="DW339" s="201"/>
      <c r="DX339" s="201"/>
      <c r="DY339" s="201"/>
      <c r="DZ339" s="201"/>
      <c r="EA339" s="201"/>
      <c r="EB339" s="201"/>
      <c r="EC339" s="201"/>
      <c r="ED339" s="201"/>
      <c r="EE339" s="201"/>
      <c r="EF339" s="201"/>
      <c r="EG339" s="201"/>
      <c r="EH339" s="201"/>
      <c r="EI339" s="201"/>
      <c r="EJ339" s="57"/>
      <c r="EK339" s="57"/>
      <c r="EL339" s="57"/>
      <c r="EM339" s="57"/>
      <c r="EN339" s="57"/>
      <c r="EO339" s="57"/>
      <c r="EP339" s="57"/>
      <c r="EQ339" s="57"/>
      <c r="ER339" s="57"/>
      <c r="ES339" s="57"/>
      <c r="ET339" s="57"/>
      <c r="EU339" s="57"/>
      <c r="EV339" s="57"/>
      <c r="EW339" s="57"/>
      <c r="EX339" s="57"/>
      <c r="EY339" s="57"/>
      <c r="EZ339" s="57"/>
      <c r="FA339" s="57"/>
      <c r="FB339" s="57"/>
      <c r="FC339" s="57"/>
      <c r="FD339" s="57"/>
      <c r="FE339" s="57"/>
      <c r="FF339" s="57"/>
      <c r="FG339" s="57"/>
      <c r="FH339" s="57"/>
      <c r="FI339" s="57"/>
      <c r="FJ339" s="57"/>
      <c r="FK339" s="57"/>
      <c r="FL339" s="57"/>
      <c r="FM339" s="57"/>
      <c r="FN339" s="57"/>
      <c r="FO339" s="57"/>
      <c r="FP339" s="57"/>
      <c r="FQ339" s="57"/>
      <c r="FR339" s="57"/>
      <c r="FS339" s="57"/>
      <c r="FT339" s="57"/>
      <c r="FU339" s="57"/>
      <c r="FV339" s="57"/>
      <c r="FW339" s="57"/>
      <c r="FX339" s="57"/>
      <c r="FY339" s="57"/>
      <c r="FZ339" s="57"/>
      <c r="GA339" s="57"/>
      <c r="GB339" s="57"/>
      <c r="GC339" s="57"/>
      <c r="GD339" s="57"/>
      <c r="GE339" s="57"/>
      <c r="GF339" s="201"/>
      <c r="GG339" s="201"/>
      <c r="GH339" s="201"/>
      <c r="GI339" s="201"/>
      <c r="GJ339" s="201"/>
      <c r="GK339" s="55"/>
      <c r="GL339" s="55"/>
      <c r="GM339" s="55"/>
      <c r="GN339" s="55"/>
      <c r="GO339" s="56"/>
      <c r="GP339" s="201"/>
      <c r="GQ339" s="201"/>
      <c r="GR339" s="201"/>
      <c r="GS339" s="201"/>
      <c r="GT339" s="201"/>
      <c r="GU339" s="201"/>
      <c r="GV339" s="201"/>
      <c r="GW339" s="201"/>
      <c r="GX339" s="201"/>
      <c r="GY339" s="201"/>
      <c r="GZ339" s="201"/>
      <c r="HA339" s="55"/>
      <c r="HB339" s="55"/>
      <c r="HC339" s="55"/>
      <c r="HD339" s="55"/>
      <c r="HE339" s="56"/>
      <c r="HF339" s="201"/>
      <c r="HG339" s="55"/>
      <c r="HH339" s="55"/>
      <c r="HI339" s="55"/>
      <c r="HJ339" s="55"/>
      <c r="HK339" s="55"/>
      <c r="HL339" s="55"/>
      <c r="HM339" s="55"/>
      <c r="HN339" s="55"/>
      <c r="HO339" s="55"/>
      <c r="HP339" s="55"/>
      <c r="HQ339" s="54"/>
      <c r="HR339" s="54"/>
      <c r="HS339" s="54"/>
      <c r="HT339" s="54"/>
      <c r="HU339" s="54"/>
      <c r="HV339" s="54"/>
      <c r="HW339" s="55"/>
      <c r="HX339" s="55"/>
      <c r="HY339" s="55"/>
      <c r="HZ339" s="55"/>
      <c r="IA339" s="55"/>
      <c r="IB339" s="55"/>
      <c r="IC339" s="54"/>
      <c r="ID339" s="54"/>
      <c r="IE339" s="54"/>
      <c r="IF339" s="54"/>
      <c r="IG339" s="54"/>
      <c r="IH339" s="54"/>
    </row>
    <row r="341" spans="1:242" s="4" customFormat="1" ht="15" x14ac:dyDescent="0.25">
      <c r="A341" s="52"/>
    </row>
    <row r="342" spans="1:242" s="4" customFormat="1" ht="15" x14ac:dyDescent="0.25">
      <c r="A342" s="52"/>
    </row>
    <row r="343" spans="1:242" s="4" customFormat="1" ht="15" x14ac:dyDescent="0.25">
      <c r="A343" s="52"/>
    </row>
    <row r="344" spans="1:242" s="4" customFormat="1" ht="15" x14ac:dyDescent="0.25">
      <c r="A344" s="52"/>
    </row>
    <row r="345" spans="1:242" s="4" customFormat="1" ht="15" x14ac:dyDescent="0.25">
      <c r="A345" s="52"/>
    </row>
    <row r="346" spans="1:242" s="4" customFormat="1" ht="15" x14ac:dyDescent="0.25">
      <c r="A346" s="52"/>
    </row>
    <row r="347" spans="1:242" s="4" customFormat="1" ht="15" x14ac:dyDescent="0.25">
      <c r="A347" s="52"/>
    </row>
    <row r="348" spans="1:242" s="4" customFormat="1" ht="15" x14ac:dyDescent="0.25">
      <c r="A348" s="52"/>
    </row>
    <row r="349" spans="1:242" s="4" customFormat="1" ht="15" x14ac:dyDescent="0.25">
      <c r="A349" s="52"/>
    </row>
    <row r="350" spans="1:242" s="4" customFormat="1" ht="15" x14ac:dyDescent="0.25">
      <c r="A350" s="52"/>
    </row>
    <row r="351" spans="1:242" s="4" customFormat="1" ht="15" x14ac:dyDescent="0.25">
      <c r="A351" s="52"/>
    </row>
    <row r="352" spans="1:242" s="4" customFormat="1" ht="15" x14ac:dyDescent="0.25">
      <c r="A352" s="52"/>
    </row>
    <row r="353" spans="1:1" s="4" customFormat="1" ht="15" x14ac:dyDescent="0.25">
      <c r="A353" s="52"/>
    </row>
    <row r="354" spans="1:1" s="4" customFormat="1" ht="15" x14ac:dyDescent="0.25">
      <c r="A354" s="52"/>
    </row>
    <row r="355" spans="1:1" s="4" customFormat="1" ht="15" x14ac:dyDescent="0.25">
      <c r="A355" s="52"/>
    </row>
    <row r="356" spans="1:1" s="4" customFormat="1" ht="15" x14ac:dyDescent="0.25">
      <c r="A356" s="52"/>
    </row>
    <row r="357" spans="1:1" s="4" customFormat="1" ht="15" x14ac:dyDescent="0.25">
      <c r="A357" s="52"/>
    </row>
    <row r="358" spans="1:1" s="4" customFormat="1" ht="15" x14ac:dyDescent="0.25">
      <c r="A358" s="52"/>
    </row>
    <row r="359" spans="1:1" s="4" customFormat="1" ht="15" x14ac:dyDescent="0.25">
      <c r="A359" s="52"/>
    </row>
    <row r="360" spans="1:1" s="4" customFormat="1" ht="15" x14ac:dyDescent="0.25">
      <c r="A360" s="52"/>
    </row>
    <row r="361" spans="1:1" s="4" customFormat="1" ht="15" x14ac:dyDescent="0.25">
      <c r="A361" s="52"/>
    </row>
    <row r="362" spans="1:1" s="4" customFormat="1" ht="15" x14ac:dyDescent="0.25">
      <c r="A362" s="52"/>
    </row>
    <row r="363" spans="1:1" s="4" customFormat="1" ht="15" x14ac:dyDescent="0.25">
      <c r="A363" s="52"/>
    </row>
    <row r="364" spans="1:1" s="4" customFormat="1" ht="15" x14ac:dyDescent="0.25">
      <c r="A364" s="52"/>
    </row>
    <row r="365" spans="1:1" s="4" customFormat="1" ht="15" x14ac:dyDescent="0.25">
      <c r="A365" s="52"/>
    </row>
    <row r="366" spans="1:1" s="4" customFormat="1" ht="15" x14ac:dyDescent="0.25">
      <c r="A366" s="52"/>
    </row>
    <row r="367" spans="1:1" s="4" customFormat="1" ht="15" x14ac:dyDescent="0.25">
      <c r="A367" s="52"/>
    </row>
    <row r="368" spans="1:1" s="4" customFormat="1" ht="15" x14ac:dyDescent="0.25">
      <c r="A368" s="52"/>
    </row>
    <row r="369" spans="1:1" s="4" customFormat="1" ht="15" x14ac:dyDescent="0.25">
      <c r="A369" s="52"/>
    </row>
    <row r="370" spans="1:1" s="4" customFormat="1" ht="15" x14ac:dyDescent="0.25">
      <c r="A370" s="52"/>
    </row>
    <row r="371" spans="1:1" s="4" customFormat="1" ht="15" x14ac:dyDescent="0.25">
      <c r="A371" s="52"/>
    </row>
    <row r="372" spans="1:1" s="4" customFormat="1" ht="15" x14ac:dyDescent="0.25">
      <c r="A372" s="52"/>
    </row>
    <row r="373" spans="1:1" s="4" customFormat="1" ht="15" x14ac:dyDescent="0.25">
      <c r="A373" s="52"/>
    </row>
  </sheetData>
  <mergeCells count="329">
    <mergeCell ref="A4:F4"/>
    <mergeCell ref="G4:P4"/>
    <mergeCell ref="A5:F5"/>
    <mergeCell ref="G5:P5"/>
    <mergeCell ref="A6:F6"/>
    <mergeCell ref="G6:P6"/>
    <mergeCell ref="A7:F7"/>
    <mergeCell ref="G7:P7"/>
    <mergeCell ref="A8:F8"/>
    <mergeCell ref="G8:P8"/>
    <mergeCell ref="A9:F9"/>
    <mergeCell ref="G9:P9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C38:G38"/>
    <mergeCell ref="A39:P39"/>
    <mergeCell ref="C40:G40"/>
    <mergeCell ref="C41:G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48:G48"/>
    <mergeCell ref="C49:G49"/>
    <mergeCell ref="C50:G50"/>
    <mergeCell ref="C51:G51"/>
    <mergeCell ref="C53:O53"/>
    <mergeCell ref="C43:G43"/>
    <mergeCell ref="C44:G44"/>
    <mergeCell ref="C45:G45"/>
    <mergeCell ref="C46:G46"/>
    <mergeCell ref="C47:G47"/>
    <mergeCell ref="C59:O59"/>
    <mergeCell ref="C60:O60"/>
    <mergeCell ref="C61:O61"/>
    <mergeCell ref="C62:O62"/>
    <mergeCell ref="C63:O63"/>
    <mergeCell ref="C54:O54"/>
    <mergeCell ref="C55:O55"/>
    <mergeCell ref="C56:O56"/>
    <mergeCell ref="C57:O57"/>
    <mergeCell ref="C58:O58"/>
    <mergeCell ref="C69:O69"/>
    <mergeCell ref="C70:O70"/>
    <mergeCell ref="C71:J71"/>
    <mergeCell ref="C72:J72"/>
    <mergeCell ref="A73:P73"/>
    <mergeCell ref="C64:O64"/>
    <mergeCell ref="C65:O65"/>
    <mergeCell ref="C66:O66"/>
    <mergeCell ref="C67:O67"/>
    <mergeCell ref="C68:O68"/>
    <mergeCell ref="C79:G79"/>
    <mergeCell ref="C80:G80"/>
    <mergeCell ref="C81:G81"/>
    <mergeCell ref="C82:G82"/>
    <mergeCell ref="C83:G83"/>
    <mergeCell ref="A74:P74"/>
    <mergeCell ref="C75:G75"/>
    <mergeCell ref="C76:G76"/>
    <mergeCell ref="C77:G77"/>
    <mergeCell ref="C78:G78"/>
    <mergeCell ref="C89:G89"/>
    <mergeCell ref="C90:G90"/>
    <mergeCell ref="C91:G91"/>
    <mergeCell ref="C92:G92"/>
    <mergeCell ref="C93:G93"/>
    <mergeCell ref="C84:G84"/>
    <mergeCell ref="C85:G85"/>
    <mergeCell ref="C86:G86"/>
    <mergeCell ref="C87:G87"/>
    <mergeCell ref="C88:G88"/>
    <mergeCell ref="A99:P99"/>
    <mergeCell ref="C100:G100"/>
    <mergeCell ref="C101:G101"/>
    <mergeCell ref="C102:G102"/>
    <mergeCell ref="C103:G103"/>
    <mergeCell ref="C94:G94"/>
    <mergeCell ref="C95:G95"/>
    <mergeCell ref="C96:G96"/>
    <mergeCell ref="C97:G97"/>
    <mergeCell ref="C98:G98"/>
    <mergeCell ref="C109:G109"/>
    <mergeCell ref="C110:G110"/>
    <mergeCell ref="C111:G111"/>
    <mergeCell ref="C112:G112"/>
    <mergeCell ref="C113:G113"/>
    <mergeCell ref="C104:G104"/>
    <mergeCell ref="C105:G105"/>
    <mergeCell ref="C106:G106"/>
    <mergeCell ref="C107:G107"/>
    <mergeCell ref="C108:G108"/>
    <mergeCell ref="C119:G119"/>
    <mergeCell ref="C120:G120"/>
    <mergeCell ref="C121:G121"/>
    <mergeCell ref="C122:G122"/>
    <mergeCell ref="C123:G123"/>
    <mergeCell ref="C114:G114"/>
    <mergeCell ref="C115:G115"/>
    <mergeCell ref="C116:G116"/>
    <mergeCell ref="C117:G117"/>
    <mergeCell ref="C118:G118"/>
    <mergeCell ref="C129:G129"/>
    <mergeCell ref="C130:G130"/>
    <mergeCell ref="C131:G131"/>
    <mergeCell ref="C132:G132"/>
    <mergeCell ref="C133:G133"/>
    <mergeCell ref="C124:G124"/>
    <mergeCell ref="C125:G125"/>
    <mergeCell ref="C126:G126"/>
    <mergeCell ref="C127:G127"/>
    <mergeCell ref="C128:G128"/>
    <mergeCell ref="C139:G139"/>
    <mergeCell ref="C140:G140"/>
    <mergeCell ref="C141:G141"/>
    <mergeCell ref="C142:G142"/>
    <mergeCell ref="C143:G143"/>
    <mergeCell ref="C134:G134"/>
    <mergeCell ref="C135:G135"/>
    <mergeCell ref="C136:G136"/>
    <mergeCell ref="C137:G137"/>
    <mergeCell ref="C138:G138"/>
    <mergeCell ref="C149:G149"/>
    <mergeCell ref="C150:G150"/>
    <mergeCell ref="C151:G151"/>
    <mergeCell ref="C152:G152"/>
    <mergeCell ref="C153:G153"/>
    <mergeCell ref="C144:G144"/>
    <mergeCell ref="C145:G145"/>
    <mergeCell ref="C146:G146"/>
    <mergeCell ref="C147:G147"/>
    <mergeCell ref="C148:G148"/>
    <mergeCell ref="C159:G159"/>
    <mergeCell ref="C160:G160"/>
    <mergeCell ref="C161:G161"/>
    <mergeCell ref="C162:G162"/>
    <mergeCell ref="C163:G163"/>
    <mergeCell ref="C154:G154"/>
    <mergeCell ref="C155:G155"/>
    <mergeCell ref="C156:G156"/>
    <mergeCell ref="C157:G157"/>
    <mergeCell ref="C158:G158"/>
    <mergeCell ref="C169:G169"/>
    <mergeCell ref="C170:G170"/>
    <mergeCell ref="C171:G171"/>
    <mergeCell ref="C172:G172"/>
    <mergeCell ref="C173:G173"/>
    <mergeCell ref="C164:G164"/>
    <mergeCell ref="C165:G165"/>
    <mergeCell ref="C166:G166"/>
    <mergeCell ref="C167:G167"/>
    <mergeCell ref="C168:G168"/>
    <mergeCell ref="C179:G179"/>
    <mergeCell ref="C180:G180"/>
    <mergeCell ref="C181:G181"/>
    <mergeCell ref="C182:G182"/>
    <mergeCell ref="C183:G183"/>
    <mergeCell ref="C174:G174"/>
    <mergeCell ref="C175:G175"/>
    <mergeCell ref="C176:G176"/>
    <mergeCell ref="C177:G177"/>
    <mergeCell ref="C178:G178"/>
    <mergeCell ref="C189:G189"/>
    <mergeCell ref="C190:G190"/>
    <mergeCell ref="C191:G191"/>
    <mergeCell ref="C192:G192"/>
    <mergeCell ref="C193:G193"/>
    <mergeCell ref="C184:G184"/>
    <mergeCell ref="C185:G185"/>
    <mergeCell ref="C186:G186"/>
    <mergeCell ref="C187:G187"/>
    <mergeCell ref="C188:G188"/>
    <mergeCell ref="C200:O200"/>
    <mergeCell ref="C201:O201"/>
    <mergeCell ref="C202:O202"/>
    <mergeCell ref="C203:O203"/>
    <mergeCell ref="C204:O204"/>
    <mergeCell ref="C194:G194"/>
    <mergeCell ref="C195:G195"/>
    <mergeCell ref="C197:O197"/>
    <mergeCell ref="C198:O198"/>
    <mergeCell ref="C199:O199"/>
    <mergeCell ref="C210:O210"/>
    <mergeCell ref="C211:O211"/>
    <mergeCell ref="C212:O212"/>
    <mergeCell ref="C213:O213"/>
    <mergeCell ref="C214:O214"/>
    <mergeCell ref="C205:O205"/>
    <mergeCell ref="C206:O206"/>
    <mergeCell ref="C207:O207"/>
    <mergeCell ref="C208:O208"/>
    <mergeCell ref="C209:O209"/>
    <mergeCell ref="A220:P220"/>
    <mergeCell ref="C221:G221"/>
    <mergeCell ref="C222:G222"/>
    <mergeCell ref="C223:G223"/>
    <mergeCell ref="C224:G224"/>
    <mergeCell ref="C215:O215"/>
    <mergeCell ref="C216:O216"/>
    <mergeCell ref="C217:O217"/>
    <mergeCell ref="C218:J218"/>
    <mergeCell ref="C219:J219"/>
    <mergeCell ref="C230:G230"/>
    <mergeCell ref="C231:G231"/>
    <mergeCell ref="C232:G232"/>
    <mergeCell ref="C233:G233"/>
    <mergeCell ref="C234:G234"/>
    <mergeCell ref="C225:G225"/>
    <mergeCell ref="C226:G226"/>
    <mergeCell ref="C227:G227"/>
    <mergeCell ref="C228:G228"/>
    <mergeCell ref="C229:G229"/>
    <mergeCell ref="C240:G240"/>
    <mergeCell ref="C241:G241"/>
    <mergeCell ref="C242:G242"/>
    <mergeCell ref="C243:G243"/>
    <mergeCell ref="C244:G244"/>
    <mergeCell ref="C235:G235"/>
    <mergeCell ref="C236:G236"/>
    <mergeCell ref="C237:G237"/>
    <mergeCell ref="C238:G238"/>
    <mergeCell ref="C239:G239"/>
    <mergeCell ref="C250:G250"/>
    <mergeCell ref="C251:G251"/>
    <mergeCell ref="C252:G252"/>
    <mergeCell ref="C253:G253"/>
    <mergeCell ref="C254:G254"/>
    <mergeCell ref="C245:G245"/>
    <mergeCell ref="C246:G246"/>
    <mergeCell ref="C247:G247"/>
    <mergeCell ref="C248:G248"/>
    <mergeCell ref="C249:G249"/>
    <mergeCell ref="C260:G260"/>
    <mergeCell ref="C261:G261"/>
    <mergeCell ref="C262:G262"/>
    <mergeCell ref="C263:G263"/>
    <mergeCell ref="C264:G264"/>
    <mergeCell ref="C255:G255"/>
    <mergeCell ref="C256:G256"/>
    <mergeCell ref="C257:G257"/>
    <mergeCell ref="C258:G258"/>
    <mergeCell ref="C259:G259"/>
    <mergeCell ref="C270:G270"/>
    <mergeCell ref="C272:O272"/>
    <mergeCell ref="C273:O273"/>
    <mergeCell ref="C274:O274"/>
    <mergeCell ref="C275:O275"/>
    <mergeCell ref="C265:G265"/>
    <mergeCell ref="C266:G266"/>
    <mergeCell ref="C267:G267"/>
    <mergeCell ref="C268:G268"/>
    <mergeCell ref="C269:G269"/>
    <mergeCell ref="C281:O281"/>
    <mergeCell ref="C282:O282"/>
    <mergeCell ref="C283:O283"/>
    <mergeCell ref="C284:O284"/>
    <mergeCell ref="C285:O285"/>
    <mergeCell ref="C276:O276"/>
    <mergeCell ref="C277:O277"/>
    <mergeCell ref="C278:O278"/>
    <mergeCell ref="C279:O279"/>
    <mergeCell ref="C280:O280"/>
    <mergeCell ref="C291:O291"/>
    <mergeCell ref="C292:J292"/>
    <mergeCell ref="C293:J293"/>
    <mergeCell ref="A294:P294"/>
    <mergeCell ref="C295:G295"/>
    <mergeCell ref="C286:O286"/>
    <mergeCell ref="C287:O287"/>
    <mergeCell ref="C288:O288"/>
    <mergeCell ref="C289:O289"/>
    <mergeCell ref="C290:O290"/>
    <mergeCell ref="C302:O302"/>
    <mergeCell ref="C303:O303"/>
    <mergeCell ref="C304:O304"/>
    <mergeCell ref="C305:O305"/>
    <mergeCell ref="C306:O306"/>
    <mergeCell ref="C296:G296"/>
    <mergeCell ref="C297:G297"/>
    <mergeCell ref="C298:G298"/>
    <mergeCell ref="C300:O300"/>
    <mergeCell ref="C301:O301"/>
    <mergeCell ref="C313:O313"/>
    <mergeCell ref="C314:O314"/>
    <mergeCell ref="C315:O315"/>
    <mergeCell ref="C316:O316"/>
    <mergeCell ref="C317:O317"/>
    <mergeCell ref="C308:O308"/>
    <mergeCell ref="C309:O309"/>
    <mergeCell ref="C310:O310"/>
    <mergeCell ref="C311:O311"/>
    <mergeCell ref="C312:O312"/>
    <mergeCell ref="C323:O323"/>
    <mergeCell ref="C324:O324"/>
    <mergeCell ref="C325:O325"/>
    <mergeCell ref="C326:O326"/>
    <mergeCell ref="C327:O327"/>
    <mergeCell ref="C318:O318"/>
    <mergeCell ref="C319:O319"/>
    <mergeCell ref="C320:O320"/>
    <mergeCell ref="C321:O321"/>
    <mergeCell ref="C322:O322"/>
    <mergeCell ref="C339:N339"/>
    <mergeCell ref="C333:J333"/>
    <mergeCell ref="C336:H336"/>
    <mergeCell ref="I336:N336"/>
    <mergeCell ref="C337:N337"/>
    <mergeCell ref="C338:H338"/>
    <mergeCell ref="I338:N338"/>
    <mergeCell ref="C328:O328"/>
    <mergeCell ref="C329:O329"/>
    <mergeCell ref="C330:O330"/>
    <mergeCell ref="C331:O331"/>
    <mergeCell ref="C332:J332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69" firstPageNumber="5" fitToHeight="0" orientation="landscape" useFirstPageNumber="1" r:id="rId1"/>
  <headerFooter>
    <oddFooter>&amp;RСтраница &amp;P</oddFooter>
  </headerFooter>
  <rowBreaks count="1" manualBreakCount="1">
    <brk id="34" max="37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96"/>
  <sheetViews>
    <sheetView view="pageLayout" topLeftCell="A31" zoomScaleNormal="100" workbookViewId="0">
      <selection activeCell="B42" sqref="B42:C42"/>
    </sheetView>
  </sheetViews>
  <sheetFormatPr defaultColWidth="9.140625" defaultRowHeight="11.25" customHeight="1" x14ac:dyDescent="0.2"/>
  <cols>
    <col min="1" max="1" width="5.5703125" style="52" customWidth="1"/>
    <col min="2" max="2" width="44.42578125" style="44" customWidth="1"/>
    <col min="3" max="3" width="10.7109375" style="44" customWidth="1"/>
    <col min="4" max="4" width="12.28515625" style="44" customWidth="1"/>
    <col min="5" max="5" width="12.5703125" style="44" customWidth="1"/>
    <col min="6" max="6" width="22" style="230" customWidth="1"/>
    <col min="7" max="7" width="9.140625" style="44"/>
    <col min="8" max="8" width="4.7109375" style="44" hidden="1" customWidth="1"/>
    <col min="9" max="14" width="9.140625" style="44"/>
    <col min="15" max="16" width="135.28515625" style="47" hidden="1" customWidth="1"/>
    <col min="17" max="18" width="55.140625" style="46" hidden="1" customWidth="1"/>
    <col min="19" max="22" width="69" style="45" hidden="1" customWidth="1"/>
    <col min="23" max="24" width="55.140625" style="46" hidden="1" customWidth="1"/>
    <col min="25" max="28" width="69" style="45" hidden="1" customWidth="1"/>
    <col min="29" max="16384" width="9.140625" style="44"/>
  </cols>
  <sheetData>
    <row r="1" spans="1:16" ht="11.25" customHeight="1" x14ac:dyDescent="0.2">
      <c r="D1" s="245" t="s">
        <v>141</v>
      </c>
      <c r="E1" s="245"/>
      <c r="F1" s="244"/>
    </row>
    <row r="2" spans="1:16" ht="11.25" customHeight="1" x14ac:dyDescent="0.2">
      <c r="D2" s="429" t="s">
        <v>512</v>
      </c>
      <c r="E2" s="429"/>
      <c r="F2" s="429"/>
    </row>
    <row r="3" spans="1:16" ht="11.25" customHeight="1" x14ac:dyDescent="0.2">
      <c r="D3" s="430"/>
      <c r="E3" s="430"/>
      <c r="F3" s="20"/>
    </row>
    <row r="4" spans="1:16" ht="11.25" customHeight="1" x14ac:dyDescent="0.2">
      <c r="D4" s="19"/>
      <c r="E4" s="19"/>
      <c r="F4" s="20" t="s">
        <v>316</v>
      </c>
    </row>
    <row r="5" spans="1:16" ht="11.25" customHeight="1" x14ac:dyDescent="0.2">
      <c r="D5" s="20"/>
      <c r="E5" s="20"/>
      <c r="F5" s="20"/>
    </row>
    <row r="6" spans="1:16" ht="11.25" customHeight="1" x14ac:dyDescent="0.2">
      <c r="D6" s="431" t="s">
        <v>511</v>
      </c>
      <c r="E6" s="431"/>
      <c r="F6" s="431"/>
    </row>
    <row r="7" spans="1:16" ht="11.25" customHeight="1" x14ac:dyDescent="0.2">
      <c r="F7" s="44"/>
    </row>
    <row r="8" spans="1:16" s="4" customFormat="1" ht="18" x14ac:dyDescent="0.25">
      <c r="A8" s="436" t="s">
        <v>510</v>
      </c>
      <c r="B8" s="436"/>
      <c r="C8" s="436"/>
      <c r="D8" s="436"/>
      <c r="E8" s="436"/>
      <c r="F8" s="436"/>
      <c r="G8" s="231"/>
    </row>
    <row r="9" spans="1:16" s="4" customFormat="1" ht="9.75" customHeight="1" x14ac:dyDescent="0.25">
      <c r="A9" s="243"/>
      <c r="B9" s="231"/>
      <c r="C9" s="231"/>
      <c r="D9" s="231"/>
      <c r="E9" s="231"/>
      <c r="F9" s="231"/>
      <c r="G9" s="231"/>
    </row>
    <row r="10" spans="1:16" s="4" customFormat="1" ht="36" customHeight="1" x14ac:dyDescent="0.25">
      <c r="A10" s="197" t="s">
        <v>38</v>
      </c>
      <c r="B10" s="198" t="s">
        <v>137</v>
      </c>
      <c r="C10" s="198" t="s">
        <v>138</v>
      </c>
      <c r="D10" s="198" t="s">
        <v>317</v>
      </c>
      <c r="E10" s="242" t="s">
        <v>509</v>
      </c>
      <c r="F10" s="198" t="s">
        <v>318</v>
      </c>
    </row>
    <row r="11" spans="1:16" s="4" customFormat="1" ht="15" x14ac:dyDescent="0.25">
      <c r="A11" s="163">
        <v>1</v>
      </c>
      <c r="B11" s="162">
        <v>3</v>
      </c>
      <c r="C11" s="162">
        <v>4</v>
      </c>
      <c r="D11" s="162">
        <v>5</v>
      </c>
      <c r="E11" s="196">
        <v>6</v>
      </c>
      <c r="F11" s="162">
        <v>7</v>
      </c>
    </row>
    <row r="12" spans="1:16" s="4" customFormat="1" ht="15" x14ac:dyDescent="0.25">
      <c r="A12" s="437" t="s">
        <v>198</v>
      </c>
      <c r="B12" s="437"/>
      <c r="C12" s="437"/>
      <c r="D12" s="437"/>
      <c r="E12" s="437"/>
      <c r="F12" s="437"/>
      <c r="O12" s="213" t="s">
        <v>198</v>
      </c>
    </row>
    <row r="13" spans="1:16" s="4" customFormat="1" ht="56.25" x14ac:dyDescent="0.25">
      <c r="A13" s="234">
        <f>IF(H13&lt;&gt;"",COUNTA(H$8:H13),"")</f>
        <v>1</v>
      </c>
      <c r="B13" s="221" t="s">
        <v>508</v>
      </c>
      <c r="C13" s="222" t="s">
        <v>70</v>
      </c>
      <c r="D13" s="241">
        <f>0.05678*100</f>
        <v>5.6779999999999999</v>
      </c>
      <c r="E13" s="235"/>
      <c r="F13" s="221" t="s">
        <v>507</v>
      </c>
      <c r="H13" s="44" t="s">
        <v>319</v>
      </c>
      <c r="O13" s="213"/>
    </row>
    <row r="14" spans="1:16" s="4" customFormat="1" ht="15" x14ac:dyDescent="0.25">
      <c r="A14" s="437" t="s">
        <v>323</v>
      </c>
      <c r="B14" s="437"/>
      <c r="C14" s="437"/>
      <c r="D14" s="437"/>
      <c r="E14" s="437"/>
      <c r="F14" s="437"/>
      <c r="O14" s="213" t="s">
        <v>323</v>
      </c>
    </row>
    <row r="15" spans="1:16" s="4" customFormat="1" ht="15" x14ac:dyDescent="0.25">
      <c r="A15" s="435" t="s">
        <v>467</v>
      </c>
      <c r="B15" s="435"/>
      <c r="C15" s="435"/>
      <c r="D15" s="435"/>
      <c r="E15" s="435"/>
      <c r="F15" s="435"/>
      <c r="O15" s="213"/>
      <c r="P15" s="102" t="s">
        <v>467</v>
      </c>
    </row>
    <row r="16" spans="1:16" s="4" customFormat="1" ht="45" x14ac:dyDescent="0.25">
      <c r="A16" s="234">
        <f>IF(H16&lt;&gt;"",COUNTA(H$8:H16),"")</f>
        <v>2</v>
      </c>
      <c r="B16" s="221" t="s">
        <v>465</v>
      </c>
      <c r="C16" s="222" t="s">
        <v>70</v>
      </c>
      <c r="D16" s="241">
        <f>0.05678*100</f>
        <v>5.6779999999999999</v>
      </c>
      <c r="E16" s="235"/>
      <c r="F16" s="221" t="s">
        <v>506</v>
      </c>
      <c r="H16" s="44" t="s">
        <v>319</v>
      </c>
      <c r="O16" s="213"/>
      <c r="P16" s="102"/>
    </row>
    <row r="17" spans="1:16" s="4" customFormat="1" ht="15" x14ac:dyDescent="0.25">
      <c r="A17" s="234">
        <f>IF(H17&lt;&gt;"",COUNTA(H$8:H17),"")</f>
        <v>3</v>
      </c>
      <c r="B17" s="221" t="s">
        <v>461</v>
      </c>
      <c r="C17" s="222" t="s">
        <v>84</v>
      </c>
      <c r="D17" s="240">
        <v>2</v>
      </c>
      <c r="E17" s="235"/>
      <c r="F17" s="221" t="s">
        <v>320</v>
      </c>
      <c r="H17" s="44" t="s">
        <v>319</v>
      </c>
      <c r="O17" s="213"/>
      <c r="P17" s="102"/>
    </row>
    <row r="18" spans="1:16" s="4" customFormat="1" ht="15" x14ac:dyDescent="0.25">
      <c r="A18" s="435" t="s">
        <v>460</v>
      </c>
      <c r="B18" s="435"/>
      <c r="C18" s="435"/>
      <c r="D18" s="435"/>
      <c r="E18" s="435"/>
      <c r="F18" s="435"/>
      <c r="O18" s="213"/>
      <c r="P18" s="102" t="s">
        <v>460</v>
      </c>
    </row>
    <row r="19" spans="1:16" s="4" customFormat="1" ht="22.5" x14ac:dyDescent="0.25">
      <c r="A19" s="234">
        <f>IF(H19&lt;&gt;"",COUNTA(H$8:H19),"")</f>
        <v>4</v>
      </c>
      <c r="B19" s="221" t="s">
        <v>261</v>
      </c>
      <c r="C19" s="222" t="s">
        <v>101</v>
      </c>
      <c r="D19" s="239">
        <f>0.038*100</f>
        <v>3.8</v>
      </c>
      <c r="E19" s="235"/>
      <c r="F19" s="221" t="s">
        <v>505</v>
      </c>
      <c r="H19" s="44" t="s">
        <v>319</v>
      </c>
      <c r="O19" s="213"/>
      <c r="P19" s="102"/>
    </row>
    <row r="20" spans="1:16" s="4" customFormat="1" ht="15" x14ac:dyDescent="0.25">
      <c r="A20" s="234">
        <f>IF(H20&lt;&gt;"",COUNTA(H$8:H20),"")</f>
        <v>5</v>
      </c>
      <c r="B20" s="221" t="s">
        <v>458</v>
      </c>
      <c r="C20" s="222" t="s">
        <v>101</v>
      </c>
      <c r="D20" s="237">
        <v>3.8</v>
      </c>
      <c r="E20" s="235"/>
      <c r="F20" s="221" t="s">
        <v>320</v>
      </c>
      <c r="H20" s="44" t="s">
        <v>319</v>
      </c>
      <c r="O20" s="213"/>
      <c r="P20" s="102"/>
    </row>
    <row r="21" spans="1:16" s="4" customFormat="1" ht="22.5" x14ac:dyDescent="0.25">
      <c r="A21" s="234">
        <f>IF(H21&lt;&gt;"",COUNTA(H$8:H21),"")</f>
        <v>6</v>
      </c>
      <c r="B21" s="221" t="s">
        <v>265</v>
      </c>
      <c r="C21" s="222" t="s">
        <v>84</v>
      </c>
      <c r="D21" s="237">
        <v>2</v>
      </c>
      <c r="E21" s="235"/>
      <c r="F21" s="221"/>
      <c r="H21" s="44" t="s">
        <v>319</v>
      </c>
      <c r="O21" s="213"/>
      <c r="P21" s="102"/>
    </row>
    <row r="22" spans="1:16" s="4" customFormat="1" ht="33.75" x14ac:dyDescent="0.25">
      <c r="A22" s="234">
        <f>IF(H22&lt;&gt;"",COUNTA(H$8:H22),"")</f>
        <v>7</v>
      </c>
      <c r="B22" s="221" t="s">
        <v>241</v>
      </c>
      <c r="C22" s="222" t="s">
        <v>70</v>
      </c>
      <c r="D22" s="236">
        <f>0.0507*100</f>
        <v>5.07</v>
      </c>
      <c r="E22" s="235"/>
      <c r="F22" s="221" t="s">
        <v>504</v>
      </c>
      <c r="H22" s="44" t="s">
        <v>319</v>
      </c>
      <c r="O22" s="213"/>
      <c r="P22" s="102"/>
    </row>
    <row r="23" spans="1:16" s="4" customFormat="1" ht="33.75" x14ac:dyDescent="0.25">
      <c r="A23" s="234">
        <f>IF(H23&lt;&gt;"",COUNTA(H$8:H23),"")</f>
        <v>8</v>
      </c>
      <c r="B23" s="221" t="s">
        <v>259</v>
      </c>
      <c r="C23" s="222" t="s">
        <v>70</v>
      </c>
      <c r="D23" s="236">
        <v>5.3235000000000001</v>
      </c>
      <c r="E23" s="235"/>
      <c r="F23" s="221" t="s">
        <v>320</v>
      </c>
      <c r="H23" s="44" t="s">
        <v>319</v>
      </c>
      <c r="O23" s="213"/>
      <c r="P23" s="102"/>
    </row>
    <row r="24" spans="1:16" s="4" customFormat="1" ht="15" x14ac:dyDescent="0.25">
      <c r="A24" s="234">
        <f>IF(H24&lt;&gt;"",COUNTA(H$8:H24),"")</f>
        <v>9</v>
      </c>
      <c r="B24" s="221" t="s">
        <v>267</v>
      </c>
      <c r="C24" s="222" t="s">
        <v>101</v>
      </c>
      <c r="D24" s="236">
        <f>0.1062*100</f>
        <v>10.620000000000001</v>
      </c>
      <c r="E24" s="235"/>
      <c r="F24" s="221" t="s">
        <v>503</v>
      </c>
      <c r="H24" s="44" t="s">
        <v>319</v>
      </c>
      <c r="O24" s="213"/>
      <c r="P24" s="102"/>
    </row>
    <row r="25" spans="1:16" s="4" customFormat="1" ht="15" x14ac:dyDescent="0.25">
      <c r="A25" s="234">
        <f>IF(H25&lt;&gt;"",COUNTA(H$8:H25),"")</f>
        <v>10</v>
      </c>
      <c r="B25" s="221" t="s">
        <v>456</v>
      </c>
      <c r="C25" s="222" t="s">
        <v>454</v>
      </c>
      <c r="D25" s="238">
        <v>10.62</v>
      </c>
      <c r="E25" s="235"/>
      <c r="F25" s="221" t="s">
        <v>320</v>
      </c>
      <c r="H25" s="44" t="s">
        <v>319</v>
      </c>
      <c r="O25" s="213"/>
      <c r="P25" s="102"/>
    </row>
    <row r="26" spans="1:16" s="4" customFormat="1" ht="15" x14ac:dyDescent="0.25">
      <c r="A26" s="234">
        <f>IF(H26&lt;&gt;"",COUNTA(H$8:H26),"")</f>
        <v>11</v>
      </c>
      <c r="B26" s="221" t="s">
        <v>267</v>
      </c>
      <c r="C26" s="222" t="s">
        <v>101</v>
      </c>
      <c r="D26" s="236">
        <f>0.1094*100</f>
        <v>10.94</v>
      </c>
      <c r="E26" s="235"/>
      <c r="F26" s="221" t="s">
        <v>502</v>
      </c>
      <c r="H26" s="44" t="s">
        <v>319</v>
      </c>
      <c r="O26" s="213"/>
      <c r="P26" s="102"/>
    </row>
    <row r="27" spans="1:16" s="4" customFormat="1" ht="15" x14ac:dyDescent="0.25">
      <c r="A27" s="234">
        <f>IF(H27&lt;&gt;"",COUNTA(H$8:H27),"")</f>
        <v>12</v>
      </c>
      <c r="B27" s="221" t="s">
        <v>453</v>
      </c>
      <c r="C27" s="222" t="s">
        <v>454</v>
      </c>
      <c r="D27" s="238">
        <v>10.94</v>
      </c>
      <c r="E27" s="235"/>
      <c r="F27" s="221" t="s">
        <v>320</v>
      </c>
      <c r="H27" s="44" t="s">
        <v>319</v>
      </c>
      <c r="O27" s="213"/>
      <c r="P27" s="102"/>
    </row>
    <row r="28" spans="1:16" s="4" customFormat="1" ht="33.75" x14ac:dyDescent="0.25">
      <c r="A28" s="234">
        <f>IF(H28&lt;&gt;"",COUNTA(H$8:H28),"")</f>
        <v>13</v>
      </c>
      <c r="B28" s="221" t="s">
        <v>451</v>
      </c>
      <c r="C28" s="222" t="s">
        <v>84</v>
      </c>
      <c r="D28" s="238">
        <v>33</v>
      </c>
      <c r="E28" s="235"/>
      <c r="F28" s="221" t="s">
        <v>501</v>
      </c>
      <c r="H28" s="44" t="s">
        <v>319</v>
      </c>
      <c r="O28" s="213"/>
      <c r="P28" s="102"/>
    </row>
    <row r="29" spans="1:16" s="4" customFormat="1" ht="22.5" x14ac:dyDescent="0.25">
      <c r="A29" s="234">
        <f>IF(H29&lt;&gt;"",COUNTA(H$8:H29),"")</f>
        <v>14</v>
      </c>
      <c r="B29" s="221" t="s">
        <v>449</v>
      </c>
      <c r="C29" s="222" t="s">
        <v>101</v>
      </c>
      <c r="D29" s="236">
        <f>0.0354*100</f>
        <v>3.54</v>
      </c>
      <c r="E29" s="235"/>
      <c r="F29" s="221" t="s">
        <v>500</v>
      </c>
      <c r="H29" s="44" t="s">
        <v>319</v>
      </c>
      <c r="O29" s="213"/>
      <c r="P29" s="102"/>
    </row>
    <row r="30" spans="1:16" s="4" customFormat="1" ht="45" x14ac:dyDescent="0.25">
      <c r="A30" s="234">
        <f>IF(H30&lt;&gt;"",COUNTA(H$8:H30),"")</f>
        <v>15</v>
      </c>
      <c r="B30" s="221" t="s">
        <v>439</v>
      </c>
      <c r="C30" s="222" t="s">
        <v>101</v>
      </c>
      <c r="D30" s="238">
        <v>3.56</v>
      </c>
      <c r="E30" s="235"/>
      <c r="F30" s="221" t="s">
        <v>320</v>
      </c>
      <c r="H30" s="44" t="s">
        <v>319</v>
      </c>
      <c r="O30" s="213"/>
      <c r="P30" s="102"/>
    </row>
    <row r="31" spans="1:16" s="4" customFormat="1" ht="15" x14ac:dyDescent="0.25">
      <c r="A31" s="437" t="s">
        <v>436</v>
      </c>
      <c r="B31" s="437"/>
      <c r="C31" s="437"/>
      <c r="D31" s="437"/>
      <c r="E31" s="437"/>
      <c r="F31" s="437"/>
      <c r="O31" s="213" t="s">
        <v>436</v>
      </c>
      <c r="P31" s="102"/>
    </row>
    <row r="32" spans="1:16" s="4" customFormat="1" ht="33.75" x14ac:dyDescent="0.25">
      <c r="A32" s="234">
        <f>IF(H32&lt;&gt;"",COUNTA(H$8:H32),"")</f>
        <v>16</v>
      </c>
      <c r="B32" s="221" t="s">
        <v>434</v>
      </c>
      <c r="C32" s="222" t="s">
        <v>70</v>
      </c>
      <c r="D32" s="238">
        <v>2</v>
      </c>
      <c r="E32" s="235"/>
      <c r="F32" s="221" t="s">
        <v>499</v>
      </c>
      <c r="H32" s="44" t="s">
        <v>319</v>
      </c>
      <c r="O32" s="213"/>
      <c r="P32" s="102"/>
    </row>
    <row r="33" spans="1:28" s="4" customFormat="1" ht="33.75" x14ac:dyDescent="0.25">
      <c r="A33" s="234">
        <f>IF(H33&lt;&gt;"",COUNTA(H$8:H33),"")</f>
        <v>17</v>
      </c>
      <c r="B33" s="221" t="s">
        <v>498</v>
      </c>
      <c r="C33" s="222" t="s">
        <v>71</v>
      </c>
      <c r="D33" s="239">
        <v>1.7000000000000001E-2</v>
      </c>
      <c r="E33" s="235"/>
      <c r="F33" s="221" t="s">
        <v>497</v>
      </c>
      <c r="H33" s="44" t="s">
        <v>319</v>
      </c>
      <c r="O33" s="213"/>
      <c r="P33" s="102"/>
    </row>
    <row r="34" spans="1:28" s="4" customFormat="1" ht="22.5" x14ac:dyDescent="0.25">
      <c r="A34" s="234">
        <f>IF(H34&lt;&gt;"",COUNTA(H$8:H34),"")</f>
        <v>18</v>
      </c>
      <c r="B34" s="221" t="s">
        <v>423</v>
      </c>
      <c r="C34" s="222" t="s">
        <v>70</v>
      </c>
      <c r="D34" s="238">
        <v>2</v>
      </c>
      <c r="E34" s="235"/>
      <c r="F34" s="221"/>
      <c r="H34" s="44" t="s">
        <v>319</v>
      </c>
      <c r="O34" s="213"/>
      <c r="P34" s="102"/>
    </row>
    <row r="35" spans="1:28" s="4" customFormat="1" ht="56.25" x14ac:dyDescent="0.25">
      <c r="A35" s="234">
        <f>IF(H35&lt;&gt;"",COUNTA(H$8:H35),"")</f>
        <v>19</v>
      </c>
      <c r="B35" s="221" t="s">
        <v>496</v>
      </c>
      <c r="C35" s="222" t="s">
        <v>81</v>
      </c>
      <c r="D35" s="237">
        <v>4.8</v>
      </c>
      <c r="E35" s="235"/>
      <c r="F35" s="221" t="s">
        <v>495</v>
      </c>
      <c r="H35" s="44" t="s">
        <v>319</v>
      </c>
      <c r="O35" s="213"/>
      <c r="P35" s="102"/>
    </row>
    <row r="36" spans="1:28" s="4" customFormat="1" ht="45" x14ac:dyDescent="0.25">
      <c r="A36" s="234">
        <f>IF(H36&lt;&gt;"",COUNTA(H$8:H36),"")</f>
        <v>20</v>
      </c>
      <c r="B36" s="221" t="s">
        <v>412</v>
      </c>
      <c r="C36" s="222" t="s">
        <v>269</v>
      </c>
      <c r="D36" s="237">
        <v>0.4</v>
      </c>
      <c r="E36" s="235"/>
      <c r="F36" s="221" t="s">
        <v>494</v>
      </c>
      <c r="H36" s="44" t="s">
        <v>319</v>
      </c>
      <c r="O36" s="213"/>
      <c r="P36" s="102"/>
    </row>
    <row r="37" spans="1:28" s="4" customFormat="1" ht="36" customHeight="1" x14ac:dyDescent="0.25">
      <c r="A37" s="234">
        <f>IF(H37&lt;&gt;"",COUNTA(H$8:H37),"")</f>
        <v>21</v>
      </c>
      <c r="B37" s="221" t="s">
        <v>410</v>
      </c>
      <c r="C37" s="222" t="s">
        <v>71</v>
      </c>
      <c r="D37" s="236">
        <v>5.9999999999999995E-4</v>
      </c>
      <c r="E37" s="235"/>
      <c r="F37" s="221" t="s">
        <v>320</v>
      </c>
      <c r="H37" s="44" t="s">
        <v>319</v>
      </c>
      <c r="O37" s="213"/>
      <c r="P37" s="102"/>
    </row>
    <row r="38" spans="1:28" s="4" customFormat="1" ht="15" x14ac:dyDescent="0.25">
      <c r="A38" s="437" t="s">
        <v>405</v>
      </c>
      <c r="B38" s="437"/>
      <c r="C38" s="437"/>
      <c r="D38" s="437"/>
      <c r="E38" s="437"/>
      <c r="F38" s="437"/>
      <c r="O38" s="213" t="s">
        <v>405</v>
      </c>
      <c r="P38" s="102"/>
    </row>
    <row r="39" spans="1:28" s="4" customFormat="1" ht="22.5" x14ac:dyDescent="0.25">
      <c r="A39" s="234">
        <f>IF(H39&lt;&gt;"",COUNTA(H$8:H39),"")</f>
        <v>22</v>
      </c>
      <c r="B39" s="221" t="s">
        <v>534</v>
      </c>
      <c r="C39" s="222" t="s">
        <v>225</v>
      </c>
      <c r="D39" s="432" t="s">
        <v>493</v>
      </c>
      <c r="E39" s="433"/>
      <c r="F39" s="434"/>
      <c r="H39" s="44" t="s">
        <v>319</v>
      </c>
      <c r="O39" s="213"/>
      <c r="P39" s="102"/>
    </row>
    <row r="40" spans="1:28" s="4" customFormat="1" ht="15" x14ac:dyDescent="0.25">
      <c r="A40" s="205"/>
      <c r="B40" s="195"/>
      <c r="C40" s="129"/>
      <c r="D40" s="233"/>
      <c r="E40" s="195"/>
      <c r="F40" s="195"/>
      <c r="H40" s="44"/>
      <c r="O40" s="213"/>
      <c r="P40" s="102"/>
    </row>
    <row r="41" spans="1:28" s="4" customFormat="1" ht="15" x14ac:dyDescent="0.25">
      <c r="A41" s="205"/>
      <c r="B41" s="195"/>
      <c r="C41" s="129"/>
      <c r="D41" s="233"/>
      <c r="E41" s="195"/>
      <c r="F41" s="195"/>
      <c r="H41" s="44"/>
      <c r="O41" s="213"/>
      <c r="P41" s="102"/>
    </row>
    <row r="42" spans="1:28" s="60" customFormat="1" ht="15" x14ac:dyDescent="0.25">
      <c r="A42" s="64"/>
      <c r="B42" s="438" t="s">
        <v>321</v>
      </c>
      <c r="C42" s="438"/>
      <c r="D42" s="439" t="s">
        <v>492</v>
      </c>
      <c r="E42" s="439"/>
      <c r="F42" s="439"/>
      <c r="G42" s="4"/>
      <c r="H42" s="4"/>
      <c r="I42" s="4"/>
      <c r="J42" s="4"/>
      <c r="K42" s="4"/>
      <c r="L42" s="4"/>
      <c r="M42" s="4"/>
      <c r="N42" s="4"/>
      <c r="O42" s="56"/>
      <c r="P42" s="56"/>
      <c r="Q42" s="55" t="s">
        <v>4</v>
      </c>
      <c r="R42" s="55" t="s">
        <v>4</v>
      </c>
      <c r="S42" s="54" t="s">
        <v>4</v>
      </c>
      <c r="T42" s="54" t="s">
        <v>4</v>
      </c>
      <c r="U42" s="54" t="s">
        <v>4</v>
      </c>
      <c r="V42" s="54" t="s">
        <v>4</v>
      </c>
      <c r="W42" s="55"/>
      <c r="X42" s="55"/>
      <c r="Y42" s="54"/>
      <c r="Z42" s="54"/>
      <c r="AA42" s="54"/>
      <c r="AB42" s="54"/>
    </row>
    <row r="43" spans="1:28" s="53" customFormat="1" ht="20.25" customHeight="1" x14ac:dyDescent="0.25">
      <c r="A43" s="59"/>
      <c r="B43" s="380" t="s">
        <v>133</v>
      </c>
      <c r="C43" s="380"/>
      <c r="D43" s="380"/>
      <c r="E43" s="380"/>
      <c r="F43" s="380"/>
      <c r="O43" s="56"/>
      <c r="P43" s="56"/>
      <c r="Q43" s="55"/>
      <c r="R43" s="55"/>
      <c r="S43" s="54"/>
      <c r="T43" s="54"/>
      <c r="U43" s="54"/>
      <c r="V43" s="54"/>
      <c r="W43" s="55"/>
      <c r="X43" s="55"/>
      <c r="Y43" s="54"/>
      <c r="Z43" s="54"/>
      <c r="AA43" s="54"/>
      <c r="AB43" s="54"/>
    </row>
    <row r="44" spans="1:28" s="60" customFormat="1" ht="15" x14ac:dyDescent="0.25">
      <c r="A44" s="64"/>
      <c r="B44" s="438" t="s">
        <v>491</v>
      </c>
      <c r="C44" s="438"/>
      <c r="D44" s="439" t="s">
        <v>336</v>
      </c>
      <c r="E44" s="439"/>
      <c r="F44" s="439"/>
      <c r="G44" s="4"/>
      <c r="H44" s="4"/>
      <c r="I44" s="4"/>
      <c r="J44" s="4"/>
      <c r="K44" s="4"/>
      <c r="L44" s="4"/>
      <c r="M44" s="4"/>
      <c r="N44" s="4"/>
      <c r="O44" s="56"/>
      <c r="P44" s="56"/>
      <c r="Q44" s="55"/>
      <c r="R44" s="55"/>
      <c r="S44" s="54"/>
      <c r="T44" s="54"/>
      <c r="U44" s="54"/>
      <c r="V44" s="54"/>
      <c r="W44" s="55" t="s">
        <v>4</v>
      </c>
      <c r="X44" s="55" t="s">
        <v>4</v>
      </c>
      <c r="Y44" s="54" t="s">
        <v>4</v>
      </c>
      <c r="Z44" s="54" t="s">
        <v>4</v>
      </c>
      <c r="AA44" s="54" t="s">
        <v>4</v>
      </c>
      <c r="AB44" s="54" t="s">
        <v>4</v>
      </c>
    </row>
    <row r="45" spans="1:28" s="53" customFormat="1" ht="20.25" customHeight="1" x14ac:dyDescent="0.25">
      <c r="A45" s="59"/>
      <c r="B45" s="380" t="s">
        <v>133</v>
      </c>
      <c r="C45" s="380"/>
      <c r="D45" s="380"/>
      <c r="E45" s="380"/>
      <c r="F45" s="380"/>
      <c r="O45" s="56"/>
      <c r="P45" s="56"/>
      <c r="Q45" s="55"/>
      <c r="R45" s="55"/>
      <c r="S45" s="54"/>
      <c r="T45" s="54"/>
      <c r="U45" s="54"/>
      <c r="V45" s="54"/>
      <c r="W45" s="55"/>
      <c r="X45" s="55"/>
      <c r="Y45" s="54"/>
      <c r="Z45" s="54"/>
      <c r="AA45" s="54"/>
      <c r="AB45" s="54"/>
    </row>
    <row r="46" spans="1:28" ht="11.25" customHeight="1" x14ac:dyDescent="0.2">
      <c r="F46" s="44"/>
    </row>
    <row r="47" spans="1:28" s="4" customFormat="1" ht="15" x14ac:dyDescent="0.25">
      <c r="C47" s="81"/>
      <c r="E47" s="81"/>
      <c r="F47" s="231"/>
      <c r="G47" s="231"/>
      <c r="H47" s="231"/>
      <c r="I47" s="231"/>
      <c r="J47" s="231"/>
      <c r="K47" s="231"/>
      <c r="L47" s="231"/>
    </row>
    <row r="48" spans="1:28" ht="11.25" customHeight="1" x14ac:dyDescent="0.2">
      <c r="F48" s="44"/>
    </row>
    <row r="49" spans="2:12" ht="11.25" customHeight="1" x14ac:dyDescent="0.2">
      <c r="F49" s="44"/>
    </row>
    <row r="50" spans="2:12" ht="11.25" customHeight="1" x14ac:dyDescent="0.2">
      <c r="F50" s="44"/>
    </row>
    <row r="51" spans="2:12" ht="11.25" customHeight="1" x14ac:dyDescent="0.2">
      <c r="F51" s="44"/>
    </row>
    <row r="52" spans="2:12" s="4" customFormat="1" ht="15" x14ac:dyDescent="0.25">
      <c r="B52" s="232"/>
      <c r="E52" s="231"/>
      <c r="F52" s="231"/>
      <c r="G52" s="231"/>
      <c r="H52" s="231"/>
      <c r="I52" s="231"/>
      <c r="J52" s="231"/>
      <c r="K52" s="231"/>
      <c r="L52" s="231"/>
    </row>
    <row r="53" spans="2:12" s="4" customFormat="1" ht="15" x14ac:dyDescent="0.25">
      <c r="B53" s="232"/>
      <c r="E53" s="231"/>
      <c r="F53" s="231"/>
      <c r="G53" s="231"/>
      <c r="H53" s="231"/>
      <c r="I53" s="231"/>
      <c r="J53" s="231"/>
      <c r="K53" s="231"/>
      <c r="L53" s="231"/>
    </row>
    <row r="54" spans="2:12" s="4" customFormat="1" ht="15" x14ac:dyDescent="0.25">
      <c r="B54" s="232"/>
      <c r="E54" s="231"/>
      <c r="F54" s="231"/>
      <c r="G54" s="231"/>
      <c r="H54" s="231"/>
      <c r="I54" s="231"/>
      <c r="J54" s="231"/>
      <c r="K54" s="231"/>
      <c r="L54" s="231"/>
    </row>
    <row r="55" spans="2:12" ht="11.25" customHeight="1" x14ac:dyDescent="0.2">
      <c r="F55" s="44"/>
    </row>
    <row r="56" spans="2:12" ht="11.25" customHeight="1" x14ac:dyDescent="0.2">
      <c r="F56" s="44"/>
    </row>
    <row r="57" spans="2:12" ht="11.25" customHeight="1" x14ac:dyDescent="0.2">
      <c r="F57" s="44"/>
    </row>
    <row r="58" spans="2:12" ht="11.25" customHeight="1" x14ac:dyDescent="0.2">
      <c r="F58" s="44"/>
    </row>
    <row r="59" spans="2:12" ht="11.25" customHeight="1" x14ac:dyDescent="0.2">
      <c r="F59" s="44"/>
    </row>
    <row r="60" spans="2:12" ht="11.25" customHeight="1" x14ac:dyDescent="0.2">
      <c r="F60" s="44"/>
    </row>
    <row r="61" spans="2:12" ht="11.25" customHeight="1" x14ac:dyDescent="0.2">
      <c r="F61" s="44"/>
    </row>
    <row r="62" spans="2:12" ht="11.25" customHeight="1" x14ac:dyDescent="0.2">
      <c r="F62" s="44"/>
    </row>
    <row r="63" spans="2:12" ht="11.25" customHeight="1" x14ac:dyDescent="0.2">
      <c r="F63" s="44"/>
    </row>
    <row r="64" spans="2:12" ht="11.25" customHeight="1" x14ac:dyDescent="0.2">
      <c r="F64" s="44"/>
    </row>
    <row r="65" spans="6:6" ht="11.25" customHeight="1" x14ac:dyDescent="0.2">
      <c r="F65" s="44"/>
    </row>
    <row r="66" spans="6:6" ht="11.25" customHeight="1" x14ac:dyDescent="0.2">
      <c r="F66" s="44"/>
    </row>
    <row r="67" spans="6:6" ht="11.25" customHeight="1" x14ac:dyDescent="0.2">
      <c r="F67" s="44"/>
    </row>
    <row r="68" spans="6:6" ht="11.25" customHeight="1" x14ac:dyDescent="0.2">
      <c r="F68" s="44"/>
    </row>
    <row r="69" spans="6:6" ht="11.25" customHeight="1" x14ac:dyDescent="0.2">
      <c r="F69" s="44"/>
    </row>
    <row r="70" spans="6:6" ht="11.25" customHeight="1" x14ac:dyDescent="0.2">
      <c r="F70" s="44"/>
    </row>
    <row r="71" spans="6:6" ht="11.25" customHeight="1" x14ac:dyDescent="0.2">
      <c r="F71" s="44"/>
    </row>
    <row r="72" spans="6:6" ht="11.25" customHeight="1" x14ac:dyDescent="0.2">
      <c r="F72" s="44"/>
    </row>
    <row r="73" spans="6:6" ht="11.25" customHeight="1" x14ac:dyDescent="0.2">
      <c r="F73" s="44"/>
    </row>
    <row r="74" spans="6:6" ht="11.25" customHeight="1" x14ac:dyDescent="0.2">
      <c r="F74" s="44"/>
    </row>
    <row r="75" spans="6:6" ht="11.25" customHeight="1" x14ac:dyDescent="0.2">
      <c r="F75" s="44"/>
    </row>
    <row r="76" spans="6:6" ht="11.25" customHeight="1" x14ac:dyDescent="0.2">
      <c r="F76" s="44"/>
    </row>
    <row r="77" spans="6:6" ht="11.25" customHeight="1" x14ac:dyDescent="0.2">
      <c r="F77" s="44"/>
    </row>
    <row r="78" spans="6:6" ht="11.25" customHeight="1" x14ac:dyDescent="0.2">
      <c r="F78" s="44"/>
    </row>
    <row r="79" spans="6:6" ht="11.25" customHeight="1" x14ac:dyDescent="0.2">
      <c r="F79" s="44"/>
    </row>
    <row r="80" spans="6:6" ht="11.25" customHeight="1" x14ac:dyDescent="0.2">
      <c r="F80" s="44"/>
    </row>
    <row r="81" spans="6:6" ht="11.25" customHeight="1" x14ac:dyDescent="0.2">
      <c r="F81" s="44"/>
    </row>
    <row r="82" spans="6:6" ht="11.25" customHeight="1" x14ac:dyDescent="0.2">
      <c r="F82" s="44"/>
    </row>
    <row r="83" spans="6:6" ht="11.25" customHeight="1" x14ac:dyDescent="0.2">
      <c r="F83" s="44"/>
    </row>
    <row r="84" spans="6:6" ht="11.25" customHeight="1" x14ac:dyDescent="0.2">
      <c r="F84" s="44"/>
    </row>
    <row r="85" spans="6:6" ht="11.25" customHeight="1" x14ac:dyDescent="0.2">
      <c r="F85" s="44"/>
    </row>
    <row r="86" spans="6:6" ht="11.25" customHeight="1" x14ac:dyDescent="0.2">
      <c r="F86" s="44"/>
    </row>
    <row r="87" spans="6:6" ht="11.25" customHeight="1" x14ac:dyDescent="0.2">
      <c r="F87" s="44"/>
    </row>
    <row r="88" spans="6:6" ht="11.25" customHeight="1" x14ac:dyDescent="0.2">
      <c r="F88" s="44"/>
    </row>
    <row r="89" spans="6:6" ht="11.25" customHeight="1" x14ac:dyDescent="0.2">
      <c r="F89" s="44"/>
    </row>
    <row r="90" spans="6:6" ht="11.25" customHeight="1" x14ac:dyDescent="0.2">
      <c r="F90" s="44"/>
    </row>
    <row r="91" spans="6:6" ht="11.25" customHeight="1" x14ac:dyDescent="0.2">
      <c r="F91" s="44"/>
    </row>
    <row r="92" spans="6:6" ht="11.25" customHeight="1" x14ac:dyDescent="0.2">
      <c r="F92" s="44"/>
    </row>
    <row r="93" spans="6:6" ht="11.25" customHeight="1" x14ac:dyDescent="0.2">
      <c r="F93" s="44"/>
    </row>
    <row r="94" spans="6:6" ht="11.25" customHeight="1" x14ac:dyDescent="0.2">
      <c r="F94" s="44"/>
    </row>
    <row r="95" spans="6:6" ht="11.25" customHeight="1" x14ac:dyDescent="0.2">
      <c r="F95" s="44"/>
    </row>
    <row r="96" spans="6:6" ht="11.25" customHeight="1" x14ac:dyDescent="0.2">
      <c r="F96" s="44"/>
    </row>
    <row r="97" spans="6:6" ht="11.25" customHeight="1" x14ac:dyDescent="0.2">
      <c r="F97" s="44"/>
    </row>
    <row r="98" spans="6:6" ht="11.25" customHeight="1" x14ac:dyDescent="0.2">
      <c r="F98" s="44"/>
    </row>
    <row r="99" spans="6:6" ht="11.25" customHeight="1" x14ac:dyDescent="0.2">
      <c r="F99" s="44"/>
    </row>
    <row r="100" spans="6:6" ht="11.25" customHeight="1" x14ac:dyDescent="0.2">
      <c r="F100" s="44"/>
    </row>
    <row r="101" spans="6:6" ht="11.25" customHeight="1" x14ac:dyDescent="0.2">
      <c r="F101" s="44"/>
    </row>
    <row r="102" spans="6:6" ht="11.25" customHeight="1" x14ac:dyDescent="0.2">
      <c r="F102" s="44"/>
    </row>
    <row r="103" spans="6:6" ht="11.25" customHeight="1" x14ac:dyDescent="0.2">
      <c r="F103" s="44"/>
    </row>
    <row r="104" spans="6:6" ht="11.25" customHeight="1" x14ac:dyDescent="0.2">
      <c r="F104" s="44"/>
    </row>
    <row r="105" spans="6:6" ht="11.25" customHeight="1" x14ac:dyDescent="0.2">
      <c r="F105" s="44"/>
    </row>
    <row r="106" spans="6:6" ht="11.25" customHeight="1" x14ac:dyDescent="0.2">
      <c r="F106" s="44"/>
    </row>
    <row r="107" spans="6:6" ht="11.25" customHeight="1" x14ac:dyDescent="0.2">
      <c r="F107" s="44"/>
    </row>
    <row r="108" spans="6:6" ht="11.25" customHeight="1" x14ac:dyDescent="0.2">
      <c r="F108" s="44"/>
    </row>
    <row r="109" spans="6:6" ht="11.25" customHeight="1" x14ac:dyDescent="0.2">
      <c r="F109" s="44"/>
    </row>
    <row r="110" spans="6:6" ht="11.25" customHeight="1" x14ac:dyDescent="0.2">
      <c r="F110" s="44"/>
    </row>
    <row r="111" spans="6:6" ht="11.25" customHeight="1" x14ac:dyDescent="0.2">
      <c r="F111" s="44"/>
    </row>
    <row r="112" spans="6:6" ht="11.25" customHeight="1" x14ac:dyDescent="0.2">
      <c r="F112" s="44"/>
    </row>
    <row r="113" spans="6:6" ht="11.25" customHeight="1" x14ac:dyDescent="0.2">
      <c r="F113" s="44"/>
    </row>
    <row r="114" spans="6:6" ht="11.25" customHeight="1" x14ac:dyDescent="0.2">
      <c r="F114" s="44"/>
    </row>
    <row r="115" spans="6:6" ht="11.25" customHeight="1" x14ac:dyDescent="0.2">
      <c r="F115" s="44"/>
    </row>
    <row r="116" spans="6:6" ht="11.25" customHeight="1" x14ac:dyDescent="0.2">
      <c r="F116" s="44"/>
    </row>
    <row r="117" spans="6:6" ht="11.25" customHeight="1" x14ac:dyDescent="0.2">
      <c r="F117" s="44"/>
    </row>
    <row r="118" spans="6:6" ht="11.25" customHeight="1" x14ac:dyDescent="0.2">
      <c r="F118" s="44"/>
    </row>
    <row r="119" spans="6:6" ht="11.25" customHeight="1" x14ac:dyDescent="0.2">
      <c r="F119" s="44"/>
    </row>
    <row r="120" spans="6:6" ht="11.25" customHeight="1" x14ac:dyDescent="0.2">
      <c r="F120" s="44"/>
    </row>
    <row r="121" spans="6:6" ht="11.25" customHeight="1" x14ac:dyDescent="0.2">
      <c r="F121" s="44"/>
    </row>
    <row r="122" spans="6:6" ht="11.25" customHeight="1" x14ac:dyDescent="0.2">
      <c r="F122" s="44"/>
    </row>
    <row r="123" spans="6:6" ht="11.25" customHeight="1" x14ac:dyDescent="0.2">
      <c r="F123" s="44"/>
    </row>
    <row r="124" spans="6:6" ht="11.25" customHeight="1" x14ac:dyDescent="0.2">
      <c r="F124" s="44"/>
    </row>
    <row r="125" spans="6:6" ht="11.25" customHeight="1" x14ac:dyDescent="0.2">
      <c r="F125" s="44"/>
    </row>
    <row r="126" spans="6:6" ht="11.25" customHeight="1" x14ac:dyDescent="0.2">
      <c r="F126" s="44"/>
    </row>
    <row r="127" spans="6:6" ht="11.25" customHeight="1" x14ac:dyDescent="0.2">
      <c r="F127" s="44"/>
    </row>
    <row r="128" spans="6:6" ht="11.25" customHeight="1" x14ac:dyDescent="0.2">
      <c r="F128" s="44"/>
    </row>
    <row r="129" spans="6:6" ht="11.25" customHeight="1" x14ac:dyDescent="0.2">
      <c r="F129" s="44"/>
    </row>
    <row r="130" spans="6:6" ht="11.25" customHeight="1" x14ac:dyDescent="0.2">
      <c r="F130" s="44"/>
    </row>
    <row r="131" spans="6:6" ht="11.25" customHeight="1" x14ac:dyDescent="0.2">
      <c r="F131" s="44"/>
    </row>
    <row r="132" spans="6:6" ht="11.25" customHeight="1" x14ac:dyDescent="0.2">
      <c r="F132" s="44"/>
    </row>
    <row r="133" spans="6:6" ht="11.25" customHeight="1" x14ac:dyDescent="0.2">
      <c r="F133" s="44"/>
    </row>
    <row r="134" spans="6:6" ht="11.25" customHeight="1" x14ac:dyDescent="0.2">
      <c r="F134" s="44"/>
    </row>
    <row r="135" spans="6:6" ht="11.25" customHeight="1" x14ac:dyDescent="0.2">
      <c r="F135" s="44"/>
    </row>
    <row r="136" spans="6:6" ht="11.25" customHeight="1" x14ac:dyDescent="0.2">
      <c r="F136" s="44"/>
    </row>
    <row r="137" spans="6:6" ht="11.25" customHeight="1" x14ac:dyDescent="0.2">
      <c r="F137" s="44"/>
    </row>
    <row r="138" spans="6:6" ht="11.25" customHeight="1" x14ac:dyDescent="0.2">
      <c r="F138" s="44"/>
    </row>
    <row r="139" spans="6:6" ht="11.25" customHeight="1" x14ac:dyDescent="0.2">
      <c r="F139" s="44"/>
    </row>
    <row r="140" spans="6:6" ht="11.25" customHeight="1" x14ac:dyDescent="0.2">
      <c r="F140" s="44"/>
    </row>
    <row r="141" spans="6:6" ht="11.25" customHeight="1" x14ac:dyDescent="0.2">
      <c r="F141" s="44"/>
    </row>
    <row r="142" spans="6:6" ht="11.25" customHeight="1" x14ac:dyDescent="0.2">
      <c r="F142" s="44"/>
    </row>
    <row r="143" spans="6:6" ht="11.25" customHeight="1" x14ac:dyDescent="0.2">
      <c r="F143" s="44"/>
    </row>
    <row r="144" spans="6:6" ht="11.25" customHeight="1" x14ac:dyDescent="0.2">
      <c r="F144" s="44"/>
    </row>
    <row r="145" spans="6:6" ht="11.25" customHeight="1" x14ac:dyDescent="0.2">
      <c r="F145" s="44"/>
    </row>
    <row r="146" spans="6:6" ht="11.25" customHeight="1" x14ac:dyDescent="0.2">
      <c r="F146" s="44"/>
    </row>
    <row r="147" spans="6:6" ht="11.25" customHeight="1" x14ac:dyDescent="0.2">
      <c r="F147" s="44"/>
    </row>
    <row r="148" spans="6:6" ht="11.25" customHeight="1" x14ac:dyDescent="0.2">
      <c r="F148" s="44"/>
    </row>
    <row r="149" spans="6:6" ht="11.25" customHeight="1" x14ac:dyDescent="0.2">
      <c r="F149" s="44"/>
    </row>
    <row r="150" spans="6:6" ht="11.25" customHeight="1" x14ac:dyDescent="0.2">
      <c r="F150" s="44"/>
    </row>
    <row r="151" spans="6:6" ht="11.25" customHeight="1" x14ac:dyDescent="0.2">
      <c r="F151" s="44"/>
    </row>
    <row r="152" spans="6:6" ht="11.25" customHeight="1" x14ac:dyDescent="0.2">
      <c r="F152" s="44"/>
    </row>
    <row r="153" spans="6:6" ht="11.25" customHeight="1" x14ac:dyDescent="0.2">
      <c r="F153" s="44"/>
    </row>
    <row r="154" spans="6:6" ht="11.25" customHeight="1" x14ac:dyDescent="0.2">
      <c r="F154" s="44"/>
    </row>
    <row r="155" spans="6:6" ht="11.25" customHeight="1" x14ac:dyDescent="0.2">
      <c r="F155" s="44"/>
    </row>
    <row r="156" spans="6:6" ht="11.25" customHeight="1" x14ac:dyDescent="0.2">
      <c r="F156" s="44"/>
    </row>
    <row r="157" spans="6:6" ht="11.25" customHeight="1" x14ac:dyDescent="0.2">
      <c r="F157" s="44"/>
    </row>
    <row r="158" spans="6:6" ht="11.25" customHeight="1" x14ac:dyDescent="0.2">
      <c r="F158" s="44"/>
    </row>
    <row r="159" spans="6:6" ht="11.25" customHeight="1" x14ac:dyDescent="0.2">
      <c r="F159" s="44"/>
    </row>
    <row r="160" spans="6:6" ht="11.25" customHeight="1" x14ac:dyDescent="0.2">
      <c r="F160" s="44"/>
    </row>
    <row r="161" spans="6:6" ht="11.25" customHeight="1" x14ac:dyDescent="0.2">
      <c r="F161" s="44"/>
    </row>
    <row r="162" spans="6:6" ht="11.25" customHeight="1" x14ac:dyDescent="0.2">
      <c r="F162" s="44"/>
    </row>
    <row r="163" spans="6:6" ht="11.25" customHeight="1" x14ac:dyDescent="0.2">
      <c r="F163" s="44"/>
    </row>
    <row r="164" spans="6:6" ht="11.25" customHeight="1" x14ac:dyDescent="0.2">
      <c r="F164" s="44"/>
    </row>
    <row r="165" spans="6:6" ht="11.25" customHeight="1" x14ac:dyDescent="0.2">
      <c r="F165" s="44"/>
    </row>
    <row r="166" spans="6:6" ht="11.25" customHeight="1" x14ac:dyDescent="0.2">
      <c r="F166" s="44"/>
    </row>
    <row r="167" spans="6:6" ht="11.25" customHeight="1" x14ac:dyDescent="0.2">
      <c r="F167" s="44"/>
    </row>
    <row r="168" spans="6:6" ht="11.25" customHeight="1" x14ac:dyDescent="0.2">
      <c r="F168" s="44"/>
    </row>
    <row r="169" spans="6:6" ht="11.25" customHeight="1" x14ac:dyDescent="0.2">
      <c r="F169" s="44"/>
    </row>
    <row r="170" spans="6:6" ht="11.25" customHeight="1" x14ac:dyDescent="0.2">
      <c r="F170" s="44"/>
    </row>
    <row r="171" spans="6:6" ht="11.25" customHeight="1" x14ac:dyDescent="0.2">
      <c r="F171" s="44"/>
    </row>
    <row r="172" spans="6:6" ht="11.25" customHeight="1" x14ac:dyDescent="0.2">
      <c r="F172" s="44"/>
    </row>
    <row r="173" spans="6:6" ht="11.25" customHeight="1" x14ac:dyDescent="0.2">
      <c r="F173" s="44"/>
    </row>
    <row r="174" spans="6:6" ht="11.25" customHeight="1" x14ac:dyDescent="0.2">
      <c r="F174" s="44"/>
    </row>
    <row r="175" spans="6:6" ht="11.25" customHeight="1" x14ac:dyDescent="0.2">
      <c r="F175" s="44"/>
    </row>
    <row r="176" spans="6:6" ht="11.25" customHeight="1" x14ac:dyDescent="0.2">
      <c r="F176" s="44"/>
    </row>
    <row r="177" spans="6:6" ht="11.25" customHeight="1" x14ac:dyDescent="0.2">
      <c r="F177" s="44"/>
    </row>
    <row r="178" spans="6:6" ht="11.25" customHeight="1" x14ac:dyDescent="0.2">
      <c r="F178" s="44"/>
    </row>
    <row r="179" spans="6:6" ht="11.25" customHeight="1" x14ac:dyDescent="0.2">
      <c r="F179" s="44"/>
    </row>
    <row r="180" spans="6:6" ht="11.25" customHeight="1" x14ac:dyDescent="0.2">
      <c r="F180" s="44"/>
    </row>
    <row r="181" spans="6:6" ht="11.25" customHeight="1" x14ac:dyDescent="0.2">
      <c r="F181" s="44"/>
    </row>
    <row r="182" spans="6:6" ht="11.25" customHeight="1" x14ac:dyDescent="0.2">
      <c r="F182" s="44"/>
    </row>
    <row r="183" spans="6:6" ht="11.25" customHeight="1" x14ac:dyDescent="0.2">
      <c r="F183" s="44"/>
    </row>
    <row r="184" spans="6:6" ht="11.25" customHeight="1" x14ac:dyDescent="0.2">
      <c r="F184" s="44"/>
    </row>
    <row r="185" spans="6:6" ht="11.25" customHeight="1" x14ac:dyDescent="0.2">
      <c r="F185" s="44"/>
    </row>
    <row r="186" spans="6:6" ht="11.25" customHeight="1" x14ac:dyDescent="0.2">
      <c r="F186" s="44"/>
    </row>
    <row r="187" spans="6:6" ht="11.25" customHeight="1" x14ac:dyDescent="0.2">
      <c r="F187" s="44"/>
    </row>
    <row r="188" spans="6:6" ht="11.25" customHeight="1" x14ac:dyDescent="0.2">
      <c r="F188" s="44"/>
    </row>
    <row r="189" spans="6:6" ht="11.25" customHeight="1" x14ac:dyDescent="0.2">
      <c r="F189" s="44"/>
    </row>
    <row r="190" spans="6:6" ht="11.25" customHeight="1" x14ac:dyDescent="0.2">
      <c r="F190" s="44"/>
    </row>
    <row r="191" spans="6:6" ht="11.25" customHeight="1" x14ac:dyDescent="0.2">
      <c r="F191" s="44"/>
    </row>
    <row r="192" spans="6:6" ht="11.25" customHeight="1" x14ac:dyDescent="0.2">
      <c r="F192" s="44"/>
    </row>
    <row r="193" spans="6:6" ht="11.25" customHeight="1" x14ac:dyDescent="0.2">
      <c r="F193" s="44"/>
    </row>
    <row r="194" spans="6:6" ht="11.25" customHeight="1" x14ac:dyDescent="0.2">
      <c r="F194" s="44"/>
    </row>
    <row r="195" spans="6:6" ht="11.25" customHeight="1" x14ac:dyDescent="0.2">
      <c r="F195" s="44"/>
    </row>
    <row r="196" spans="6:6" ht="11.25" customHeight="1" x14ac:dyDescent="0.2">
      <c r="F196" s="44"/>
    </row>
    <row r="197" spans="6:6" ht="11.25" customHeight="1" x14ac:dyDescent="0.2">
      <c r="F197" s="44"/>
    </row>
    <row r="198" spans="6:6" ht="11.25" customHeight="1" x14ac:dyDescent="0.2">
      <c r="F198" s="44"/>
    </row>
    <row r="199" spans="6:6" ht="11.25" customHeight="1" x14ac:dyDescent="0.2">
      <c r="F199" s="44"/>
    </row>
    <row r="200" spans="6:6" ht="11.25" customHeight="1" x14ac:dyDescent="0.2">
      <c r="F200" s="44"/>
    </row>
    <row r="201" spans="6:6" ht="11.25" customHeight="1" x14ac:dyDescent="0.2">
      <c r="F201" s="44"/>
    </row>
    <row r="202" spans="6:6" ht="11.25" customHeight="1" x14ac:dyDescent="0.2">
      <c r="F202" s="44"/>
    </row>
    <row r="203" spans="6:6" ht="11.25" customHeight="1" x14ac:dyDescent="0.2">
      <c r="F203" s="44"/>
    </row>
    <row r="204" spans="6:6" ht="11.25" customHeight="1" x14ac:dyDescent="0.2">
      <c r="F204" s="44"/>
    </row>
    <row r="205" spans="6:6" ht="11.25" customHeight="1" x14ac:dyDescent="0.2">
      <c r="F205" s="44"/>
    </row>
    <row r="206" spans="6:6" ht="11.25" customHeight="1" x14ac:dyDescent="0.2">
      <c r="F206" s="44"/>
    </row>
    <row r="207" spans="6:6" ht="11.25" customHeight="1" x14ac:dyDescent="0.2">
      <c r="F207" s="44"/>
    </row>
    <row r="208" spans="6:6" ht="11.25" customHeight="1" x14ac:dyDescent="0.2">
      <c r="F208" s="44"/>
    </row>
    <row r="209" spans="6:6" ht="11.25" customHeight="1" x14ac:dyDescent="0.2">
      <c r="F209" s="44"/>
    </row>
    <row r="210" spans="6:6" ht="11.25" customHeight="1" x14ac:dyDescent="0.2">
      <c r="F210" s="44"/>
    </row>
    <row r="211" spans="6:6" ht="11.25" customHeight="1" x14ac:dyDescent="0.2">
      <c r="F211" s="44"/>
    </row>
    <row r="212" spans="6:6" ht="11.25" customHeight="1" x14ac:dyDescent="0.2">
      <c r="F212" s="44"/>
    </row>
    <row r="213" spans="6:6" ht="11.25" customHeight="1" x14ac:dyDescent="0.2">
      <c r="F213" s="44"/>
    </row>
    <row r="214" spans="6:6" ht="11.25" customHeight="1" x14ac:dyDescent="0.2">
      <c r="F214" s="44"/>
    </row>
    <row r="215" spans="6:6" ht="11.25" customHeight="1" x14ac:dyDescent="0.2">
      <c r="F215" s="44"/>
    </row>
    <row r="216" spans="6:6" ht="11.25" customHeight="1" x14ac:dyDescent="0.2">
      <c r="F216" s="44"/>
    </row>
    <row r="217" spans="6:6" ht="11.25" customHeight="1" x14ac:dyDescent="0.2">
      <c r="F217" s="44"/>
    </row>
    <row r="218" spans="6:6" ht="11.25" customHeight="1" x14ac:dyDescent="0.2">
      <c r="F218" s="44"/>
    </row>
    <row r="219" spans="6:6" ht="11.25" customHeight="1" x14ac:dyDescent="0.2">
      <c r="F219" s="44"/>
    </row>
    <row r="220" spans="6:6" ht="11.25" customHeight="1" x14ac:dyDescent="0.2">
      <c r="F220" s="44"/>
    </row>
    <row r="221" spans="6:6" ht="11.25" customHeight="1" x14ac:dyDescent="0.2">
      <c r="F221" s="44"/>
    </row>
    <row r="222" spans="6:6" ht="11.25" customHeight="1" x14ac:dyDescent="0.2">
      <c r="F222" s="44"/>
    </row>
    <row r="223" spans="6:6" ht="11.25" customHeight="1" x14ac:dyDescent="0.2">
      <c r="F223" s="44"/>
    </row>
    <row r="224" spans="6:6" ht="11.25" customHeight="1" x14ac:dyDescent="0.2">
      <c r="F224" s="44"/>
    </row>
    <row r="225" spans="6:6" ht="11.25" customHeight="1" x14ac:dyDescent="0.2">
      <c r="F225" s="44"/>
    </row>
    <row r="226" spans="6:6" ht="11.25" customHeight="1" x14ac:dyDescent="0.2">
      <c r="F226" s="44"/>
    </row>
    <row r="227" spans="6:6" ht="11.25" customHeight="1" x14ac:dyDescent="0.2">
      <c r="F227" s="44"/>
    </row>
    <row r="228" spans="6:6" ht="11.25" customHeight="1" x14ac:dyDescent="0.2">
      <c r="F228" s="44"/>
    </row>
    <row r="229" spans="6:6" ht="11.25" customHeight="1" x14ac:dyDescent="0.2">
      <c r="F229" s="44"/>
    </row>
    <row r="230" spans="6:6" ht="11.25" customHeight="1" x14ac:dyDescent="0.2">
      <c r="F230" s="44"/>
    </row>
    <row r="231" spans="6:6" ht="11.25" customHeight="1" x14ac:dyDescent="0.2">
      <c r="F231" s="44"/>
    </row>
    <row r="232" spans="6:6" ht="11.25" customHeight="1" x14ac:dyDescent="0.2">
      <c r="F232" s="44"/>
    </row>
    <row r="233" spans="6:6" ht="11.25" customHeight="1" x14ac:dyDescent="0.2">
      <c r="F233" s="44"/>
    </row>
    <row r="234" spans="6:6" ht="11.25" customHeight="1" x14ac:dyDescent="0.2">
      <c r="F234" s="44"/>
    </row>
    <row r="235" spans="6:6" ht="11.25" customHeight="1" x14ac:dyDescent="0.2">
      <c r="F235" s="44"/>
    </row>
    <row r="236" spans="6:6" ht="11.25" customHeight="1" x14ac:dyDescent="0.2">
      <c r="F236" s="44"/>
    </row>
    <row r="237" spans="6:6" ht="11.25" customHeight="1" x14ac:dyDescent="0.2">
      <c r="F237" s="44"/>
    </row>
    <row r="238" spans="6:6" ht="11.25" customHeight="1" x14ac:dyDescent="0.2">
      <c r="F238" s="44"/>
    </row>
    <row r="239" spans="6:6" ht="11.25" customHeight="1" x14ac:dyDescent="0.2">
      <c r="F239" s="44"/>
    </row>
    <row r="240" spans="6:6" ht="11.25" customHeight="1" x14ac:dyDescent="0.2">
      <c r="F240" s="44"/>
    </row>
    <row r="241" spans="6:6" ht="11.25" customHeight="1" x14ac:dyDescent="0.2">
      <c r="F241" s="44"/>
    </row>
    <row r="242" spans="6:6" ht="11.25" customHeight="1" x14ac:dyDescent="0.2">
      <c r="F242" s="44"/>
    </row>
    <row r="243" spans="6:6" ht="11.25" customHeight="1" x14ac:dyDescent="0.2">
      <c r="F243" s="44"/>
    </row>
    <row r="244" spans="6:6" ht="11.25" customHeight="1" x14ac:dyDescent="0.2">
      <c r="F244" s="44"/>
    </row>
    <row r="245" spans="6:6" ht="11.25" customHeight="1" x14ac:dyDescent="0.2">
      <c r="F245" s="44"/>
    </row>
    <row r="246" spans="6:6" ht="11.25" customHeight="1" x14ac:dyDescent="0.2">
      <c r="F246" s="44"/>
    </row>
    <row r="247" spans="6:6" ht="11.25" customHeight="1" x14ac:dyDescent="0.2">
      <c r="F247" s="44"/>
    </row>
    <row r="248" spans="6:6" ht="11.25" customHeight="1" x14ac:dyDescent="0.2">
      <c r="F248" s="44"/>
    </row>
    <row r="249" spans="6:6" ht="11.25" customHeight="1" x14ac:dyDescent="0.2">
      <c r="F249" s="44"/>
    </row>
    <row r="250" spans="6:6" ht="11.25" customHeight="1" x14ac:dyDescent="0.2">
      <c r="F250" s="44"/>
    </row>
    <row r="251" spans="6:6" ht="11.25" customHeight="1" x14ac:dyDescent="0.2">
      <c r="F251" s="44"/>
    </row>
    <row r="252" spans="6:6" ht="11.25" customHeight="1" x14ac:dyDescent="0.2">
      <c r="F252" s="44"/>
    </row>
    <row r="253" spans="6:6" ht="11.25" customHeight="1" x14ac:dyDescent="0.2">
      <c r="F253" s="44"/>
    </row>
    <row r="254" spans="6:6" ht="11.25" customHeight="1" x14ac:dyDescent="0.2">
      <c r="F254" s="44"/>
    </row>
    <row r="255" spans="6:6" ht="11.25" customHeight="1" x14ac:dyDescent="0.2">
      <c r="F255" s="44"/>
    </row>
    <row r="256" spans="6:6" ht="11.25" customHeight="1" x14ac:dyDescent="0.2">
      <c r="F256" s="44"/>
    </row>
    <row r="257" spans="6:6" ht="11.25" customHeight="1" x14ac:dyDescent="0.2">
      <c r="F257" s="44"/>
    </row>
    <row r="258" spans="6:6" ht="11.25" customHeight="1" x14ac:dyDescent="0.2">
      <c r="F258" s="44"/>
    </row>
    <row r="259" spans="6:6" ht="11.25" customHeight="1" x14ac:dyDescent="0.2">
      <c r="F259" s="44"/>
    </row>
    <row r="260" spans="6:6" ht="11.25" customHeight="1" x14ac:dyDescent="0.2">
      <c r="F260" s="44"/>
    </row>
    <row r="261" spans="6:6" ht="11.25" customHeight="1" x14ac:dyDescent="0.2">
      <c r="F261" s="44"/>
    </row>
    <row r="262" spans="6:6" ht="11.25" customHeight="1" x14ac:dyDescent="0.2">
      <c r="F262" s="44"/>
    </row>
    <row r="263" spans="6:6" ht="11.25" customHeight="1" x14ac:dyDescent="0.2">
      <c r="F263" s="44"/>
    </row>
    <row r="264" spans="6:6" ht="11.25" customHeight="1" x14ac:dyDescent="0.2">
      <c r="F264" s="44"/>
    </row>
    <row r="265" spans="6:6" ht="11.25" customHeight="1" x14ac:dyDescent="0.2">
      <c r="F265" s="44"/>
    </row>
    <row r="266" spans="6:6" ht="11.25" customHeight="1" x14ac:dyDescent="0.2">
      <c r="F266" s="44"/>
    </row>
    <row r="267" spans="6:6" ht="11.25" customHeight="1" x14ac:dyDescent="0.2">
      <c r="F267" s="44"/>
    </row>
    <row r="268" spans="6:6" ht="11.25" customHeight="1" x14ac:dyDescent="0.2">
      <c r="F268" s="44"/>
    </row>
    <row r="269" spans="6:6" ht="11.25" customHeight="1" x14ac:dyDescent="0.2">
      <c r="F269" s="44"/>
    </row>
    <row r="270" spans="6:6" ht="11.25" customHeight="1" x14ac:dyDescent="0.2">
      <c r="F270" s="44"/>
    </row>
    <row r="271" spans="6:6" ht="11.25" customHeight="1" x14ac:dyDescent="0.2">
      <c r="F271" s="44"/>
    </row>
    <row r="272" spans="6:6" ht="11.25" customHeight="1" x14ac:dyDescent="0.2">
      <c r="F272" s="44"/>
    </row>
    <row r="273" spans="6:6" ht="11.25" customHeight="1" x14ac:dyDescent="0.2">
      <c r="F273" s="44"/>
    </row>
    <row r="274" spans="6:6" ht="11.25" customHeight="1" x14ac:dyDescent="0.2">
      <c r="F274" s="44"/>
    </row>
    <row r="275" spans="6:6" ht="11.25" customHeight="1" x14ac:dyDescent="0.2">
      <c r="F275" s="44"/>
    </row>
    <row r="276" spans="6:6" ht="11.25" customHeight="1" x14ac:dyDescent="0.2">
      <c r="F276" s="44"/>
    </row>
    <row r="277" spans="6:6" ht="11.25" customHeight="1" x14ac:dyDescent="0.2">
      <c r="F277" s="44"/>
    </row>
    <row r="278" spans="6:6" ht="11.25" customHeight="1" x14ac:dyDescent="0.2">
      <c r="F278" s="44"/>
    </row>
    <row r="279" spans="6:6" ht="11.25" customHeight="1" x14ac:dyDescent="0.2">
      <c r="F279" s="44"/>
    </row>
    <row r="280" spans="6:6" ht="11.25" customHeight="1" x14ac:dyDescent="0.2">
      <c r="F280" s="44"/>
    </row>
    <row r="281" spans="6:6" ht="11.25" customHeight="1" x14ac:dyDescent="0.2">
      <c r="F281" s="44"/>
    </row>
    <row r="282" spans="6:6" ht="11.25" customHeight="1" x14ac:dyDescent="0.2">
      <c r="F282" s="44"/>
    </row>
    <row r="283" spans="6:6" ht="11.25" customHeight="1" x14ac:dyDescent="0.2">
      <c r="F283" s="44"/>
    </row>
    <row r="284" spans="6:6" ht="11.25" customHeight="1" x14ac:dyDescent="0.2">
      <c r="F284" s="44"/>
    </row>
    <row r="285" spans="6:6" ht="11.25" customHeight="1" x14ac:dyDescent="0.2">
      <c r="F285" s="44"/>
    </row>
    <row r="286" spans="6:6" ht="11.25" customHeight="1" x14ac:dyDescent="0.2">
      <c r="F286" s="44"/>
    </row>
    <row r="287" spans="6:6" ht="11.25" customHeight="1" x14ac:dyDescent="0.2">
      <c r="F287" s="44"/>
    </row>
    <row r="288" spans="6:6" ht="11.25" customHeight="1" x14ac:dyDescent="0.2">
      <c r="F288" s="44"/>
    </row>
    <row r="289" spans="6:6" ht="11.25" customHeight="1" x14ac:dyDescent="0.2">
      <c r="F289" s="44"/>
    </row>
    <row r="290" spans="6:6" ht="11.25" customHeight="1" x14ac:dyDescent="0.2">
      <c r="F290" s="44"/>
    </row>
    <row r="291" spans="6:6" ht="11.25" customHeight="1" x14ac:dyDescent="0.2">
      <c r="F291" s="44"/>
    </row>
    <row r="292" spans="6:6" ht="11.25" customHeight="1" x14ac:dyDescent="0.2">
      <c r="F292" s="44"/>
    </row>
    <row r="293" spans="6:6" ht="11.25" customHeight="1" x14ac:dyDescent="0.2">
      <c r="F293" s="44"/>
    </row>
    <row r="294" spans="6:6" ht="11.25" customHeight="1" x14ac:dyDescent="0.2">
      <c r="F294" s="44"/>
    </row>
    <row r="295" spans="6:6" ht="11.25" customHeight="1" x14ac:dyDescent="0.2">
      <c r="F295" s="44"/>
    </row>
    <row r="296" spans="6:6" ht="11.25" customHeight="1" x14ac:dyDescent="0.2">
      <c r="F296" s="44"/>
    </row>
    <row r="297" spans="6:6" ht="11.25" customHeight="1" x14ac:dyDescent="0.2">
      <c r="F297" s="44"/>
    </row>
    <row r="298" spans="6:6" ht="11.25" customHeight="1" x14ac:dyDescent="0.2">
      <c r="F298" s="44"/>
    </row>
    <row r="299" spans="6:6" ht="11.25" customHeight="1" x14ac:dyDescent="0.2">
      <c r="F299" s="44"/>
    </row>
    <row r="300" spans="6:6" ht="11.25" customHeight="1" x14ac:dyDescent="0.2">
      <c r="F300" s="44"/>
    </row>
    <row r="301" spans="6:6" ht="11.25" customHeight="1" x14ac:dyDescent="0.2">
      <c r="F301" s="44"/>
    </row>
    <row r="302" spans="6:6" ht="11.25" customHeight="1" x14ac:dyDescent="0.2">
      <c r="F302" s="44"/>
    </row>
    <row r="303" spans="6:6" ht="11.25" customHeight="1" x14ac:dyDescent="0.2">
      <c r="F303" s="44"/>
    </row>
    <row r="304" spans="6:6" ht="11.25" customHeight="1" x14ac:dyDescent="0.2">
      <c r="F304" s="44"/>
    </row>
    <row r="305" spans="6:6" ht="11.25" customHeight="1" x14ac:dyDescent="0.2">
      <c r="F305" s="44"/>
    </row>
    <row r="306" spans="6:6" ht="11.25" customHeight="1" x14ac:dyDescent="0.2">
      <c r="F306" s="44"/>
    </row>
    <row r="307" spans="6:6" ht="11.25" customHeight="1" x14ac:dyDescent="0.2">
      <c r="F307" s="44"/>
    </row>
    <row r="308" spans="6:6" ht="11.25" customHeight="1" x14ac:dyDescent="0.2">
      <c r="F308" s="44"/>
    </row>
    <row r="309" spans="6:6" ht="11.25" customHeight="1" x14ac:dyDescent="0.2">
      <c r="F309" s="44"/>
    </row>
    <row r="310" spans="6:6" ht="11.25" customHeight="1" x14ac:dyDescent="0.2">
      <c r="F310" s="44"/>
    </row>
    <row r="311" spans="6:6" ht="11.25" customHeight="1" x14ac:dyDescent="0.2">
      <c r="F311" s="44"/>
    </row>
    <row r="312" spans="6:6" ht="11.25" customHeight="1" x14ac:dyDescent="0.2">
      <c r="F312" s="44"/>
    </row>
    <row r="313" spans="6:6" ht="11.25" customHeight="1" x14ac:dyDescent="0.2">
      <c r="F313" s="44"/>
    </row>
    <row r="314" spans="6:6" ht="11.25" customHeight="1" x14ac:dyDescent="0.2">
      <c r="F314" s="44"/>
    </row>
    <row r="315" spans="6:6" ht="11.25" customHeight="1" x14ac:dyDescent="0.2">
      <c r="F315" s="44"/>
    </row>
    <row r="316" spans="6:6" ht="11.25" customHeight="1" x14ac:dyDescent="0.2">
      <c r="F316" s="44"/>
    </row>
    <row r="317" spans="6:6" ht="11.25" customHeight="1" x14ac:dyDescent="0.2">
      <c r="F317" s="44"/>
    </row>
    <row r="318" spans="6:6" ht="11.25" customHeight="1" x14ac:dyDescent="0.2">
      <c r="F318" s="44"/>
    </row>
    <row r="319" spans="6:6" ht="11.25" customHeight="1" x14ac:dyDescent="0.2">
      <c r="F319" s="44"/>
    </row>
    <row r="320" spans="6:6" ht="11.25" customHeight="1" x14ac:dyDescent="0.2">
      <c r="F320" s="44"/>
    </row>
    <row r="321" spans="6:6" ht="11.25" customHeight="1" x14ac:dyDescent="0.2">
      <c r="F321" s="44"/>
    </row>
    <row r="322" spans="6:6" ht="11.25" customHeight="1" x14ac:dyDescent="0.2">
      <c r="F322" s="44"/>
    </row>
    <row r="323" spans="6:6" ht="11.25" customHeight="1" x14ac:dyDescent="0.2">
      <c r="F323" s="44"/>
    </row>
    <row r="324" spans="6:6" ht="11.25" customHeight="1" x14ac:dyDescent="0.2">
      <c r="F324" s="44"/>
    </row>
    <row r="325" spans="6:6" ht="11.25" customHeight="1" x14ac:dyDescent="0.2">
      <c r="F325" s="44"/>
    </row>
    <row r="326" spans="6:6" ht="11.25" customHeight="1" x14ac:dyDescent="0.2">
      <c r="F326" s="44"/>
    </row>
    <row r="327" spans="6:6" ht="11.25" customHeight="1" x14ac:dyDescent="0.2">
      <c r="F327" s="44"/>
    </row>
    <row r="328" spans="6:6" ht="11.25" customHeight="1" x14ac:dyDescent="0.2">
      <c r="F328" s="44"/>
    </row>
    <row r="329" spans="6:6" ht="11.25" customHeight="1" x14ac:dyDescent="0.2">
      <c r="F329" s="44"/>
    </row>
    <row r="330" spans="6:6" ht="11.25" customHeight="1" x14ac:dyDescent="0.2">
      <c r="F330" s="44"/>
    </row>
    <row r="331" spans="6:6" ht="11.25" customHeight="1" x14ac:dyDescent="0.2">
      <c r="F331" s="44"/>
    </row>
    <row r="332" spans="6:6" ht="11.25" customHeight="1" x14ac:dyDescent="0.2">
      <c r="F332" s="44"/>
    </row>
    <row r="333" spans="6:6" ht="11.25" customHeight="1" x14ac:dyDescent="0.2">
      <c r="F333" s="44"/>
    </row>
    <row r="334" spans="6:6" ht="11.25" customHeight="1" x14ac:dyDescent="0.2">
      <c r="F334" s="44"/>
    </row>
    <row r="335" spans="6:6" ht="11.25" customHeight="1" x14ac:dyDescent="0.2">
      <c r="F335" s="44"/>
    </row>
    <row r="336" spans="6:6" ht="11.25" customHeight="1" x14ac:dyDescent="0.2">
      <c r="F336" s="44"/>
    </row>
    <row r="337" spans="6:6" ht="11.25" customHeight="1" x14ac:dyDescent="0.2">
      <c r="F337" s="44"/>
    </row>
    <row r="338" spans="6:6" ht="11.25" customHeight="1" x14ac:dyDescent="0.2">
      <c r="F338" s="44"/>
    </row>
    <row r="339" spans="6:6" ht="11.25" customHeight="1" x14ac:dyDescent="0.2">
      <c r="F339" s="44"/>
    </row>
    <row r="340" spans="6:6" ht="11.25" customHeight="1" x14ac:dyDescent="0.2">
      <c r="F340" s="44"/>
    </row>
    <row r="341" spans="6:6" ht="11.25" customHeight="1" x14ac:dyDescent="0.2">
      <c r="F341" s="44"/>
    </row>
    <row r="342" spans="6:6" ht="11.25" customHeight="1" x14ac:dyDescent="0.2">
      <c r="F342" s="44"/>
    </row>
    <row r="343" spans="6:6" ht="11.25" customHeight="1" x14ac:dyDescent="0.2">
      <c r="F343" s="44"/>
    </row>
    <row r="344" spans="6:6" ht="11.25" customHeight="1" x14ac:dyDescent="0.2">
      <c r="F344" s="44"/>
    </row>
    <row r="345" spans="6:6" ht="11.25" customHeight="1" x14ac:dyDescent="0.2">
      <c r="F345" s="44"/>
    </row>
    <row r="346" spans="6:6" ht="11.25" customHeight="1" x14ac:dyDescent="0.2">
      <c r="F346" s="44"/>
    </row>
    <row r="347" spans="6:6" ht="11.25" customHeight="1" x14ac:dyDescent="0.2">
      <c r="F347" s="44"/>
    </row>
    <row r="348" spans="6:6" ht="11.25" customHeight="1" x14ac:dyDescent="0.2">
      <c r="F348" s="44"/>
    </row>
    <row r="349" spans="6:6" ht="11.25" customHeight="1" x14ac:dyDescent="0.2">
      <c r="F349" s="44"/>
    </row>
    <row r="350" spans="6:6" ht="11.25" customHeight="1" x14ac:dyDescent="0.2">
      <c r="F350" s="44"/>
    </row>
    <row r="351" spans="6:6" ht="11.25" customHeight="1" x14ac:dyDescent="0.2">
      <c r="F351" s="44"/>
    </row>
    <row r="352" spans="6:6" ht="11.25" customHeight="1" x14ac:dyDescent="0.2">
      <c r="F352" s="44"/>
    </row>
    <row r="353" spans="6:6" ht="11.25" customHeight="1" x14ac:dyDescent="0.2">
      <c r="F353" s="44"/>
    </row>
    <row r="354" spans="6:6" ht="11.25" customHeight="1" x14ac:dyDescent="0.2">
      <c r="F354" s="44"/>
    </row>
    <row r="355" spans="6:6" ht="11.25" customHeight="1" x14ac:dyDescent="0.2">
      <c r="F355" s="44"/>
    </row>
    <row r="356" spans="6:6" ht="11.25" customHeight="1" x14ac:dyDescent="0.2">
      <c r="F356" s="44"/>
    </row>
    <row r="357" spans="6:6" ht="11.25" customHeight="1" x14ac:dyDescent="0.2">
      <c r="F357" s="44"/>
    </row>
    <row r="358" spans="6:6" ht="11.25" customHeight="1" x14ac:dyDescent="0.2">
      <c r="F358" s="44"/>
    </row>
    <row r="359" spans="6:6" ht="11.25" customHeight="1" x14ac:dyDescent="0.2">
      <c r="F359" s="44"/>
    </row>
    <row r="360" spans="6:6" ht="11.25" customHeight="1" x14ac:dyDescent="0.2">
      <c r="F360" s="44"/>
    </row>
    <row r="361" spans="6:6" ht="11.25" customHeight="1" x14ac:dyDescent="0.2">
      <c r="F361" s="44"/>
    </row>
    <row r="362" spans="6:6" ht="11.25" customHeight="1" x14ac:dyDescent="0.2">
      <c r="F362" s="44"/>
    </row>
    <row r="363" spans="6:6" ht="11.25" customHeight="1" x14ac:dyDescent="0.2">
      <c r="F363" s="44"/>
    </row>
    <row r="364" spans="6:6" ht="11.25" customHeight="1" x14ac:dyDescent="0.2">
      <c r="F364" s="44"/>
    </row>
    <row r="365" spans="6:6" ht="11.25" customHeight="1" x14ac:dyDescent="0.2">
      <c r="F365" s="44"/>
    </row>
    <row r="366" spans="6:6" ht="11.25" customHeight="1" x14ac:dyDescent="0.2">
      <c r="F366" s="44"/>
    </row>
    <row r="367" spans="6:6" ht="11.25" customHeight="1" x14ac:dyDescent="0.2">
      <c r="F367" s="44"/>
    </row>
    <row r="368" spans="6:6" ht="11.25" customHeight="1" x14ac:dyDescent="0.2">
      <c r="F368" s="44"/>
    </row>
    <row r="369" spans="6:6" ht="11.25" customHeight="1" x14ac:dyDescent="0.2">
      <c r="F369" s="44"/>
    </row>
    <row r="370" spans="6:6" ht="11.25" customHeight="1" x14ac:dyDescent="0.2">
      <c r="F370" s="44"/>
    </row>
    <row r="371" spans="6:6" ht="11.25" customHeight="1" x14ac:dyDescent="0.2">
      <c r="F371" s="44"/>
    </row>
    <row r="372" spans="6:6" ht="11.25" customHeight="1" x14ac:dyDescent="0.2">
      <c r="F372" s="44"/>
    </row>
    <row r="373" spans="6:6" ht="11.25" customHeight="1" x14ac:dyDescent="0.2">
      <c r="F373" s="44"/>
    </row>
    <row r="374" spans="6:6" ht="11.25" customHeight="1" x14ac:dyDescent="0.2">
      <c r="F374" s="44"/>
    </row>
    <row r="375" spans="6:6" ht="11.25" customHeight="1" x14ac:dyDescent="0.2">
      <c r="F375" s="44"/>
    </row>
    <row r="376" spans="6:6" ht="11.25" customHeight="1" x14ac:dyDescent="0.2">
      <c r="F376" s="44"/>
    </row>
    <row r="377" spans="6:6" ht="11.25" customHeight="1" x14ac:dyDescent="0.2">
      <c r="F377" s="44"/>
    </row>
    <row r="378" spans="6:6" ht="11.25" customHeight="1" x14ac:dyDescent="0.2">
      <c r="F378" s="44"/>
    </row>
    <row r="379" spans="6:6" ht="11.25" customHeight="1" x14ac:dyDescent="0.2">
      <c r="F379" s="44"/>
    </row>
    <row r="380" spans="6:6" ht="11.25" customHeight="1" x14ac:dyDescent="0.2">
      <c r="F380" s="44"/>
    </row>
    <row r="381" spans="6:6" ht="11.25" customHeight="1" x14ac:dyDescent="0.2">
      <c r="F381" s="44"/>
    </row>
    <row r="382" spans="6:6" ht="11.25" customHeight="1" x14ac:dyDescent="0.2">
      <c r="F382" s="44"/>
    </row>
    <row r="383" spans="6:6" ht="11.25" customHeight="1" x14ac:dyDescent="0.2">
      <c r="F383" s="44"/>
    </row>
    <row r="384" spans="6:6" ht="11.25" customHeight="1" x14ac:dyDescent="0.2">
      <c r="F384" s="44"/>
    </row>
    <row r="385" spans="6:6" ht="11.25" customHeight="1" x14ac:dyDescent="0.2">
      <c r="F385" s="44"/>
    </row>
    <row r="386" spans="6:6" ht="11.25" customHeight="1" x14ac:dyDescent="0.2">
      <c r="F386" s="44"/>
    </row>
    <row r="387" spans="6:6" ht="11.25" customHeight="1" x14ac:dyDescent="0.2">
      <c r="F387" s="44"/>
    </row>
    <row r="388" spans="6:6" ht="11.25" customHeight="1" x14ac:dyDescent="0.2">
      <c r="F388" s="44"/>
    </row>
    <row r="389" spans="6:6" ht="11.25" customHeight="1" x14ac:dyDescent="0.2">
      <c r="F389" s="44"/>
    </row>
    <row r="390" spans="6:6" ht="11.25" customHeight="1" x14ac:dyDescent="0.2">
      <c r="F390" s="44"/>
    </row>
    <row r="391" spans="6:6" ht="11.25" customHeight="1" x14ac:dyDescent="0.2">
      <c r="F391" s="44"/>
    </row>
    <row r="392" spans="6:6" ht="11.25" customHeight="1" x14ac:dyDescent="0.2">
      <c r="F392" s="44"/>
    </row>
    <row r="393" spans="6:6" ht="11.25" customHeight="1" x14ac:dyDescent="0.2">
      <c r="F393" s="44"/>
    </row>
    <row r="394" spans="6:6" ht="11.25" customHeight="1" x14ac:dyDescent="0.2">
      <c r="F394" s="44"/>
    </row>
    <row r="395" spans="6:6" ht="11.25" customHeight="1" x14ac:dyDescent="0.2">
      <c r="F395" s="44"/>
    </row>
    <row r="396" spans="6:6" ht="11.25" customHeight="1" x14ac:dyDescent="0.2">
      <c r="F396" s="44"/>
    </row>
    <row r="397" spans="6:6" ht="11.25" customHeight="1" x14ac:dyDescent="0.2">
      <c r="F397" s="44"/>
    </row>
    <row r="398" spans="6:6" ht="11.25" customHeight="1" x14ac:dyDescent="0.2">
      <c r="F398" s="44"/>
    </row>
    <row r="399" spans="6:6" ht="11.25" customHeight="1" x14ac:dyDescent="0.2">
      <c r="F399" s="44"/>
    </row>
    <row r="400" spans="6:6" ht="11.25" customHeight="1" x14ac:dyDescent="0.2">
      <c r="F400" s="44"/>
    </row>
    <row r="401" spans="6:6" ht="11.25" customHeight="1" x14ac:dyDescent="0.2">
      <c r="F401" s="44"/>
    </row>
    <row r="402" spans="6:6" ht="11.25" customHeight="1" x14ac:dyDescent="0.2">
      <c r="F402" s="44"/>
    </row>
    <row r="403" spans="6:6" ht="11.25" customHeight="1" x14ac:dyDescent="0.2">
      <c r="F403" s="44"/>
    </row>
    <row r="404" spans="6:6" ht="11.25" customHeight="1" x14ac:dyDescent="0.2">
      <c r="F404" s="44"/>
    </row>
    <row r="405" spans="6:6" ht="11.25" customHeight="1" x14ac:dyDescent="0.2">
      <c r="F405" s="44"/>
    </row>
    <row r="406" spans="6:6" ht="11.25" customHeight="1" x14ac:dyDescent="0.2">
      <c r="F406" s="44"/>
    </row>
    <row r="407" spans="6:6" ht="11.25" customHeight="1" x14ac:dyDescent="0.2">
      <c r="F407" s="44"/>
    </row>
    <row r="408" spans="6:6" ht="11.25" customHeight="1" x14ac:dyDescent="0.2">
      <c r="F408" s="44"/>
    </row>
    <row r="409" spans="6:6" ht="11.25" customHeight="1" x14ac:dyDescent="0.2">
      <c r="F409" s="44"/>
    </row>
    <row r="410" spans="6:6" ht="11.25" customHeight="1" x14ac:dyDescent="0.2">
      <c r="F410" s="44"/>
    </row>
    <row r="411" spans="6:6" ht="11.25" customHeight="1" x14ac:dyDescent="0.2">
      <c r="F411" s="44"/>
    </row>
    <row r="412" spans="6:6" ht="11.25" customHeight="1" x14ac:dyDescent="0.2">
      <c r="F412" s="44"/>
    </row>
    <row r="413" spans="6:6" ht="11.25" customHeight="1" x14ac:dyDescent="0.2">
      <c r="F413" s="44"/>
    </row>
    <row r="414" spans="6:6" ht="11.25" customHeight="1" x14ac:dyDescent="0.2">
      <c r="F414" s="44"/>
    </row>
    <row r="415" spans="6:6" ht="11.25" customHeight="1" x14ac:dyDescent="0.2">
      <c r="F415" s="44"/>
    </row>
    <row r="416" spans="6:6" ht="11.25" customHeight="1" x14ac:dyDescent="0.2">
      <c r="F416" s="44"/>
    </row>
    <row r="417" spans="6:6" ht="11.25" customHeight="1" x14ac:dyDescent="0.2">
      <c r="F417" s="44"/>
    </row>
    <row r="418" spans="6:6" ht="11.25" customHeight="1" x14ac:dyDescent="0.2">
      <c r="F418" s="44"/>
    </row>
    <row r="419" spans="6:6" ht="11.25" customHeight="1" x14ac:dyDescent="0.2">
      <c r="F419" s="44"/>
    </row>
    <row r="420" spans="6:6" ht="11.25" customHeight="1" x14ac:dyDescent="0.2">
      <c r="F420" s="44"/>
    </row>
    <row r="421" spans="6:6" ht="11.25" customHeight="1" x14ac:dyDescent="0.2">
      <c r="F421" s="44"/>
    </row>
    <row r="422" spans="6:6" ht="11.25" customHeight="1" x14ac:dyDescent="0.2">
      <c r="F422" s="44"/>
    </row>
    <row r="423" spans="6:6" ht="11.25" customHeight="1" x14ac:dyDescent="0.2">
      <c r="F423" s="44"/>
    </row>
    <row r="424" spans="6:6" ht="11.25" customHeight="1" x14ac:dyDescent="0.2">
      <c r="F424" s="44"/>
    </row>
    <row r="425" spans="6:6" ht="11.25" customHeight="1" x14ac:dyDescent="0.2">
      <c r="F425" s="44"/>
    </row>
    <row r="426" spans="6:6" ht="11.25" customHeight="1" x14ac:dyDescent="0.2">
      <c r="F426" s="44"/>
    </row>
    <row r="427" spans="6:6" ht="11.25" customHeight="1" x14ac:dyDescent="0.2">
      <c r="F427" s="44"/>
    </row>
    <row r="428" spans="6:6" ht="11.25" customHeight="1" x14ac:dyDescent="0.2">
      <c r="F428" s="44"/>
    </row>
    <row r="429" spans="6:6" ht="11.25" customHeight="1" x14ac:dyDescent="0.2">
      <c r="F429" s="44"/>
    </row>
    <row r="430" spans="6:6" ht="11.25" customHeight="1" x14ac:dyDescent="0.2">
      <c r="F430" s="44"/>
    </row>
    <row r="431" spans="6:6" ht="11.25" customHeight="1" x14ac:dyDescent="0.2">
      <c r="F431" s="44"/>
    </row>
    <row r="432" spans="6:6" ht="11.25" customHeight="1" x14ac:dyDescent="0.2">
      <c r="F432" s="44"/>
    </row>
    <row r="433" spans="6:6" ht="11.25" customHeight="1" x14ac:dyDescent="0.2">
      <c r="F433" s="44"/>
    </row>
    <row r="434" spans="6:6" ht="11.25" customHeight="1" x14ac:dyDescent="0.2">
      <c r="F434" s="44"/>
    </row>
    <row r="435" spans="6:6" ht="11.25" customHeight="1" x14ac:dyDescent="0.2">
      <c r="F435" s="44"/>
    </row>
    <row r="436" spans="6:6" ht="11.25" customHeight="1" x14ac:dyDescent="0.2">
      <c r="F436" s="44"/>
    </row>
    <row r="437" spans="6:6" ht="11.25" customHeight="1" x14ac:dyDescent="0.2">
      <c r="F437" s="44"/>
    </row>
    <row r="438" spans="6:6" ht="11.25" customHeight="1" x14ac:dyDescent="0.2">
      <c r="F438" s="44"/>
    </row>
    <row r="439" spans="6:6" ht="11.25" customHeight="1" x14ac:dyDescent="0.2">
      <c r="F439" s="44"/>
    </row>
    <row r="440" spans="6:6" ht="11.25" customHeight="1" x14ac:dyDescent="0.2">
      <c r="F440" s="44"/>
    </row>
    <row r="441" spans="6:6" ht="11.25" customHeight="1" x14ac:dyDescent="0.2">
      <c r="F441" s="44"/>
    </row>
    <row r="442" spans="6:6" ht="11.25" customHeight="1" x14ac:dyDescent="0.2">
      <c r="F442" s="44"/>
    </row>
    <row r="443" spans="6:6" ht="11.25" customHeight="1" x14ac:dyDescent="0.2">
      <c r="F443" s="44"/>
    </row>
    <row r="444" spans="6:6" ht="11.25" customHeight="1" x14ac:dyDescent="0.2">
      <c r="F444" s="44"/>
    </row>
    <row r="445" spans="6:6" ht="11.25" customHeight="1" x14ac:dyDescent="0.2">
      <c r="F445" s="44"/>
    </row>
    <row r="446" spans="6:6" ht="11.25" customHeight="1" x14ac:dyDescent="0.2">
      <c r="F446" s="44"/>
    </row>
    <row r="447" spans="6:6" ht="11.25" customHeight="1" x14ac:dyDescent="0.2">
      <c r="F447" s="44"/>
    </row>
    <row r="448" spans="6:6" ht="11.25" customHeight="1" x14ac:dyDescent="0.2">
      <c r="F448" s="44"/>
    </row>
    <row r="449" spans="6:6" ht="11.25" customHeight="1" x14ac:dyDescent="0.2">
      <c r="F449" s="44"/>
    </row>
    <row r="450" spans="6:6" ht="11.25" customHeight="1" x14ac:dyDescent="0.2">
      <c r="F450" s="44"/>
    </row>
    <row r="451" spans="6:6" ht="11.25" customHeight="1" x14ac:dyDescent="0.2">
      <c r="F451" s="44"/>
    </row>
    <row r="452" spans="6:6" ht="11.25" customHeight="1" x14ac:dyDescent="0.2">
      <c r="F452" s="44"/>
    </row>
    <row r="453" spans="6:6" ht="11.25" customHeight="1" x14ac:dyDescent="0.2">
      <c r="F453" s="44"/>
    </row>
    <row r="454" spans="6:6" ht="11.25" customHeight="1" x14ac:dyDescent="0.2">
      <c r="F454" s="44"/>
    </row>
    <row r="455" spans="6:6" ht="11.25" customHeight="1" x14ac:dyDescent="0.2">
      <c r="F455" s="44"/>
    </row>
    <row r="456" spans="6:6" ht="11.25" customHeight="1" x14ac:dyDescent="0.2">
      <c r="F456" s="44"/>
    </row>
    <row r="457" spans="6:6" ht="11.25" customHeight="1" x14ac:dyDescent="0.2">
      <c r="F457" s="44"/>
    </row>
    <row r="458" spans="6:6" ht="11.25" customHeight="1" x14ac:dyDescent="0.2">
      <c r="F458" s="44"/>
    </row>
    <row r="459" spans="6:6" ht="11.25" customHeight="1" x14ac:dyDescent="0.2">
      <c r="F459" s="44"/>
    </row>
    <row r="460" spans="6:6" ht="11.25" customHeight="1" x14ac:dyDescent="0.2">
      <c r="F460" s="44"/>
    </row>
    <row r="461" spans="6:6" ht="11.25" customHeight="1" x14ac:dyDescent="0.2">
      <c r="F461" s="44"/>
    </row>
    <row r="462" spans="6:6" ht="11.25" customHeight="1" x14ac:dyDescent="0.2">
      <c r="F462" s="44"/>
    </row>
    <row r="463" spans="6:6" ht="11.25" customHeight="1" x14ac:dyDescent="0.2">
      <c r="F463" s="44"/>
    </row>
    <row r="464" spans="6:6" ht="11.25" customHeight="1" x14ac:dyDescent="0.2">
      <c r="F464" s="44"/>
    </row>
    <row r="465" spans="6:6" ht="11.25" customHeight="1" x14ac:dyDescent="0.2">
      <c r="F465" s="44"/>
    </row>
    <row r="466" spans="6:6" ht="11.25" customHeight="1" x14ac:dyDescent="0.2">
      <c r="F466" s="44"/>
    </row>
    <row r="467" spans="6:6" ht="11.25" customHeight="1" x14ac:dyDescent="0.2">
      <c r="F467" s="44"/>
    </row>
    <row r="468" spans="6:6" ht="11.25" customHeight="1" x14ac:dyDescent="0.2">
      <c r="F468" s="44"/>
    </row>
    <row r="469" spans="6:6" ht="11.25" customHeight="1" x14ac:dyDescent="0.2">
      <c r="F469" s="44"/>
    </row>
    <row r="470" spans="6:6" ht="11.25" customHeight="1" x14ac:dyDescent="0.2">
      <c r="F470" s="44"/>
    </row>
    <row r="471" spans="6:6" ht="11.25" customHeight="1" x14ac:dyDescent="0.2">
      <c r="F471" s="44"/>
    </row>
    <row r="472" spans="6:6" ht="11.25" customHeight="1" x14ac:dyDescent="0.2">
      <c r="F472" s="44"/>
    </row>
    <row r="473" spans="6:6" ht="11.25" customHeight="1" x14ac:dyDescent="0.2">
      <c r="F473" s="44"/>
    </row>
    <row r="474" spans="6:6" ht="11.25" customHeight="1" x14ac:dyDescent="0.2">
      <c r="F474" s="44"/>
    </row>
    <row r="475" spans="6:6" ht="11.25" customHeight="1" x14ac:dyDescent="0.2">
      <c r="F475" s="44"/>
    </row>
    <row r="476" spans="6:6" ht="11.25" customHeight="1" x14ac:dyDescent="0.2">
      <c r="F476" s="44"/>
    </row>
    <row r="477" spans="6:6" ht="11.25" customHeight="1" x14ac:dyDescent="0.2">
      <c r="F477" s="44"/>
    </row>
    <row r="478" spans="6:6" ht="11.25" customHeight="1" x14ac:dyDescent="0.2">
      <c r="F478" s="44"/>
    </row>
    <row r="479" spans="6:6" ht="11.25" customHeight="1" x14ac:dyDescent="0.2">
      <c r="F479" s="44"/>
    </row>
    <row r="480" spans="6:6" ht="11.25" customHeight="1" x14ac:dyDescent="0.2">
      <c r="F480" s="44"/>
    </row>
    <row r="481" spans="6:6" ht="11.25" customHeight="1" x14ac:dyDescent="0.2">
      <c r="F481" s="44"/>
    </row>
    <row r="482" spans="6:6" ht="11.25" customHeight="1" x14ac:dyDescent="0.2">
      <c r="F482" s="44"/>
    </row>
    <row r="483" spans="6:6" ht="11.25" customHeight="1" x14ac:dyDescent="0.2">
      <c r="F483" s="44"/>
    </row>
    <row r="484" spans="6:6" ht="11.25" customHeight="1" x14ac:dyDescent="0.2">
      <c r="F484" s="44"/>
    </row>
    <row r="485" spans="6:6" ht="11.25" customHeight="1" x14ac:dyDescent="0.2">
      <c r="F485" s="44"/>
    </row>
    <row r="486" spans="6:6" ht="11.25" customHeight="1" x14ac:dyDescent="0.2">
      <c r="F486" s="44"/>
    </row>
    <row r="487" spans="6:6" ht="11.25" customHeight="1" x14ac:dyDescent="0.2">
      <c r="F487" s="44"/>
    </row>
    <row r="488" spans="6:6" ht="11.25" customHeight="1" x14ac:dyDescent="0.2">
      <c r="F488" s="44"/>
    </row>
    <row r="489" spans="6:6" ht="11.25" customHeight="1" x14ac:dyDescent="0.2">
      <c r="F489" s="44"/>
    </row>
    <row r="490" spans="6:6" ht="11.25" customHeight="1" x14ac:dyDescent="0.2">
      <c r="F490" s="44"/>
    </row>
    <row r="491" spans="6:6" ht="11.25" customHeight="1" x14ac:dyDescent="0.2">
      <c r="F491" s="44"/>
    </row>
    <row r="492" spans="6:6" ht="11.25" customHeight="1" x14ac:dyDescent="0.2">
      <c r="F492" s="44"/>
    </row>
    <row r="493" spans="6:6" ht="11.25" customHeight="1" x14ac:dyDescent="0.2">
      <c r="F493" s="44"/>
    </row>
    <row r="494" spans="6:6" ht="11.25" customHeight="1" x14ac:dyDescent="0.2">
      <c r="F494" s="44"/>
    </row>
    <row r="495" spans="6:6" ht="11.25" customHeight="1" x14ac:dyDescent="0.2">
      <c r="F495" s="44"/>
    </row>
    <row r="496" spans="6:6" ht="11.25" customHeight="1" x14ac:dyDescent="0.2">
      <c r="F496" s="44"/>
    </row>
    <row r="497" spans="6:6" ht="11.25" customHeight="1" x14ac:dyDescent="0.2">
      <c r="F497" s="44"/>
    </row>
    <row r="498" spans="6:6" ht="11.25" customHeight="1" x14ac:dyDescent="0.2">
      <c r="F498" s="44"/>
    </row>
    <row r="499" spans="6:6" ht="11.25" customHeight="1" x14ac:dyDescent="0.2">
      <c r="F499" s="44"/>
    </row>
    <row r="500" spans="6:6" ht="11.25" customHeight="1" x14ac:dyDescent="0.2">
      <c r="F500" s="44"/>
    </row>
    <row r="501" spans="6:6" ht="11.25" customHeight="1" x14ac:dyDescent="0.2">
      <c r="F501" s="44"/>
    </row>
    <row r="502" spans="6:6" ht="11.25" customHeight="1" x14ac:dyDescent="0.2">
      <c r="F502" s="44"/>
    </row>
    <row r="503" spans="6:6" ht="11.25" customHeight="1" x14ac:dyDescent="0.2">
      <c r="F503" s="44"/>
    </row>
    <row r="504" spans="6:6" ht="11.25" customHeight="1" x14ac:dyDescent="0.2">
      <c r="F504" s="44"/>
    </row>
    <row r="505" spans="6:6" ht="11.25" customHeight="1" x14ac:dyDescent="0.2">
      <c r="F505" s="44"/>
    </row>
    <row r="506" spans="6:6" ht="11.25" customHeight="1" x14ac:dyDescent="0.2">
      <c r="F506" s="44"/>
    </row>
    <row r="507" spans="6:6" ht="11.25" customHeight="1" x14ac:dyDescent="0.2">
      <c r="F507" s="44"/>
    </row>
    <row r="508" spans="6:6" ht="11.25" customHeight="1" x14ac:dyDescent="0.2">
      <c r="F508" s="44"/>
    </row>
    <row r="509" spans="6:6" ht="11.25" customHeight="1" x14ac:dyDescent="0.2">
      <c r="F509" s="44"/>
    </row>
    <row r="510" spans="6:6" ht="11.25" customHeight="1" x14ac:dyDescent="0.2">
      <c r="F510" s="44"/>
    </row>
    <row r="511" spans="6:6" ht="11.25" customHeight="1" x14ac:dyDescent="0.2">
      <c r="F511" s="44"/>
    </row>
    <row r="512" spans="6:6" ht="11.25" customHeight="1" x14ac:dyDescent="0.2">
      <c r="F512" s="44"/>
    </row>
    <row r="513" spans="6:6" ht="11.25" customHeight="1" x14ac:dyDescent="0.2">
      <c r="F513" s="44"/>
    </row>
    <row r="514" spans="6:6" ht="11.25" customHeight="1" x14ac:dyDescent="0.2">
      <c r="F514" s="44"/>
    </row>
    <row r="515" spans="6:6" ht="11.25" customHeight="1" x14ac:dyDescent="0.2">
      <c r="F515" s="44"/>
    </row>
    <row r="516" spans="6:6" ht="11.25" customHeight="1" x14ac:dyDescent="0.2">
      <c r="F516" s="44"/>
    </row>
    <row r="517" spans="6:6" ht="11.25" customHeight="1" x14ac:dyDescent="0.2">
      <c r="F517" s="44"/>
    </row>
    <row r="518" spans="6:6" ht="11.25" customHeight="1" x14ac:dyDescent="0.2">
      <c r="F518" s="44"/>
    </row>
    <row r="519" spans="6:6" ht="11.25" customHeight="1" x14ac:dyDescent="0.2">
      <c r="F519" s="44"/>
    </row>
    <row r="520" spans="6:6" ht="11.25" customHeight="1" x14ac:dyDescent="0.2">
      <c r="F520" s="44"/>
    </row>
    <row r="521" spans="6:6" ht="11.25" customHeight="1" x14ac:dyDescent="0.2">
      <c r="F521" s="44"/>
    </row>
    <row r="522" spans="6:6" ht="11.25" customHeight="1" x14ac:dyDescent="0.2">
      <c r="F522" s="44"/>
    </row>
    <row r="523" spans="6:6" ht="11.25" customHeight="1" x14ac:dyDescent="0.2">
      <c r="F523" s="44"/>
    </row>
    <row r="524" spans="6:6" ht="11.25" customHeight="1" x14ac:dyDescent="0.2">
      <c r="F524" s="44"/>
    </row>
    <row r="525" spans="6:6" ht="11.25" customHeight="1" x14ac:dyDescent="0.2">
      <c r="F525" s="44"/>
    </row>
    <row r="526" spans="6:6" ht="11.25" customHeight="1" x14ac:dyDescent="0.2">
      <c r="F526" s="44"/>
    </row>
    <row r="527" spans="6:6" ht="11.25" customHeight="1" x14ac:dyDescent="0.2">
      <c r="F527" s="44"/>
    </row>
    <row r="528" spans="6:6" ht="11.25" customHeight="1" x14ac:dyDescent="0.2">
      <c r="F528" s="44"/>
    </row>
    <row r="529" spans="6:6" ht="11.25" customHeight="1" x14ac:dyDescent="0.2">
      <c r="F529" s="44"/>
    </row>
    <row r="530" spans="6:6" ht="11.25" customHeight="1" x14ac:dyDescent="0.2">
      <c r="F530" s="44"/>
    </row>
    <row r="531" spans="6:6" ht="11.25" customHeight="1" x14ac:dyDescent="0.2">
      <c r="F531" s="44"/>
    </row>
    <row r="532" spans="6:6" ht="11.25" customHeight="1" x14ac:dyDescent="0.2">
      <c r="F532" s="44"/>
    </row>
    <row r="533" spans="6:6" ht="11.25" customHeight="1" x14ac:dyDescent="0.2">
      <c r="F533" s="44"/>
    </row>
    <row r="534" spans="6:6" ht="11.25" customHeight="1" x14ac:dyDescent="0.2">
      <c r="F534" s="44"/>
    </row>
    <row r="535" spans="6:6" ht="11.25" customHeight="1" x14ac:dyDescent="0.2">
      <c r="F535" s="44"/>
    </row>
    <row r="536" spans="6:6" ht="11.25" customHeight="1" x14ac:dyDescent="0.2">
      <c r="F536" s="44"/>
    </row>
    <row r="537" spans="6:6" ht="11.25" customHeight="1" x14ac:dyDescent="0.2">
      <c r="F537" s="44"/>
    </row>
    <row r="538" spans="6:6" ht="11.25" customHeight="1" x14ac:dyDescent="0.2">
      <c r="F538" s="44"/>
    </row>
    <row r="539" spans="6:6" ht="11.25" customHeight="1" x14ac:dyDescent="0.2">
      <c r="F539" s="44"/>
    </row>
    <row r="540" spans="6:6" ht="11.25" customHeight="1" x14ac:dyDescent="0.2">
      <c r="F540" s="44"/>
    </row>
    <row r="541" spans="6:6" ht="11.25" customHeight="1" x14ac:dyDescent="0.2">
      <c r="F541" s="44"/>
    </row>
    <row r="542" spans="6:6" ht="11.25" customHeight="1" x14ac:dyDescent="0.2">
      <c r="F542" s="44"/>
    </row>
    <row r="543" spans="6:6" ht="11.25" customHeight="1" x14ac:dyDescent="0.2">
      <c r="F543" s="44"/>
    </row>
    <row r="544" spans="6:6" ht="11.25" customHeight="1" x14ac:dyDescent="0.2">
      <c r="F544" s="44"/>
    </row>
    <row r="545" spans="6:6" ht="11.25" customHeight="1" x14ac:dyDescent="0.2">
      <c r="F545" s="44"/>
    </row>
    <row r="546" spans="6:6" ht="11.25" customHeight="1" x14ac:dyDescent="0.2">
      <c r="F546" s="44"/>
    </row>
    <row r="547" spans="6:6" ht="11.25" customHeight="1" x14ac:dyDescent="0.2">
      <c r="F547" s="44"/>
    </row>
    <row r="548" spans="6:6" ht="11.25" customHeight="1" x14ac:dyDescent="0.2">
      <c r="F548" s="44"/>
    </row>
    <row r="549" spans="6:6" ht="11.25" customHeight="1" x14ac:dyDescent="0.2">
      <c r="F549" s="44"/>
    </row>
    <row r="550" spans="6:6" ht="11.25" customHeight="1" x14ac:dyDescent="0.2">
      <c r="F550" s="44"/>
    </row>
    <row r="551" spans="6:6" ht="11.25" customHeight="1" x14ac:dyDescent="0.2">
      <c r="F551" s="44"/>
    </row>
    <row r="552" spans="6:6" ht="11.25" customHeight="1" x14ac:dyDescent="0.2">
      <c r="F552" s="44"/>
    </row>
    <row r="553" spans="6:6" ht="11.25" customHeight="1" x14ac:dyDescent="0.2">
      <c r="F553" s="44"/>
    </row>
    <row r="554" spans="6:6" ht="11.25" customHeight="1" x14ac:dyDescent="0.2">
      <c r="F554" s="44"/>
    </row>
    <row r="555" spans="6:6" ht="11.25" customHeight="1" x14ac:dyDescent="0.2">
      <c r="F555" s="44"/>
    </row>
    <row r="556" spans="6:6" ht="11.25" customHeight="1" x14ac:dyDescent="0.2">
      <c r="F556" s="44"/>
    </row>
    <row r="557" spans="6:6" ht="11.25" customHeight="1" x14ac:dyDescent="0.2">
      <c r="F557" s="44"/>
    </row>
    <row r="558" spans="6:6" ht="11.25" customHeight="1" x14ac:dyDescent="0.2">
      <c r="F558" s="44"/>
    </row>
    <row r="559" spans="6:6" ht="11.25" customHeight="1" x14ac:dyDescent="0.2">
      <c r="F559" s="44"/>
    </row>
    <row r="560" spans="6:6" ht="11.25" customHeight="1" x14ac:dyDescent="0.2">
      <c r="F560" s="44"/>
    </row>
    <row r="561" spans="6:6" ht="11.25" customHeight="1" x14ac:dyDescent="0.2">
      <c r="F561" s="44"/>
    </row>
    <row r="562" spans="6:6" ht="11.25" customHeight="1" x14ac:dyDescent="0.2">
      <c r="F562" s="44"/>
    </row>
    <row r="563" spans="6:6" ht="11.25" customHeight="1" x14ac:dyDescent="0.2">
      <c r="F563" s="44"/>
    </row>
    <row r="564" spans="6:6" ht="11.25" customHeight="1" x14ac:dyDescent="0.2">
      <c r="F564" s="44"/>
    </row>
    <row r="565" spans="6:6" ht="11.25" customHeight="1" x14ac:dyDescent="0.2">
      <c r="F565" s="44"/>
    </row>
    <row r="566" spans="6:6" ht="11.25" customHeight="1" x14ac:dyDescent="0.2">
      <c r="F566" s="44"/>
    </row>
    <row r="567" spans="6:6" ht="11.25" customHeight="1" x14ac:dyDescent="0.2">
      <c r="F567" s="44"/>
    </row>
    <row r="568" spans="6:6" ht="11.25" customHeight="1" x14ac:dyDescent="0.2">
      <c r="F568" s="44"/>
    </row>
    <row r="569" spans="6:6" ht="11.25" customHeight="1" x14ac:dyDescent="0.2">
      <c r="F569" s="44"/>
    </row>
    <row r="570" spans="6:6" ht="11.25" customHeight="1" x14ac:dyDescent="0.2">
      <c r="F570" s="44"/>
    </row>
    <row r="571" spans="6:6" ht="11.25" customHeight="1" x14ac:dyDescent="0.2">
      <c r="F571" s="44"/>
    </row>
    <row r="572" spans="6:6" ht="11.25" customHeight="1" x14ac:dyDescent="0.2">
      <c r="F572" s="44"/>
    </row>
    <row r="573" spans="6:6" ht="11.25" customHeight="1" x14ac:dyDescent="0.2">
      <c r="F573" s="44"/>
    </row>
    <row r="574" spans="6:6" ht="11.25" customHeight="1" x14ac:dyDescent="0.2">
      <c r="F574" s="44"/>
    </row>
    <row r="575" spans="6:6" ht="11.25" customHeight="1" x14ac:dyDescent="0.2">
      <c r="F575" s="44"/>
    </row>
    <row r="576" spans="6:6" ht="11.25" customHeight="1" x14ac:dyDescent="0.2">
      <c r="F576" s="44"/>
    </row>
    <row r="577" spans="6:6" ht="11.25" customHeight="1" x14ac:dyDescent="0.2">
      <c r="F577" s="44"/>
    </row>
    <row r="578" spans="6:6" ht="11.25" customHeight="1" x14ac:dyDescent="0.2">
      <c r="F578" s="44"/>
    </row>
    <row r="579" spans="6:6" ht="11.25" customHeight="1" x14ac:dyDescent="0.2">
      <c r="F579" s="44"/>
    </row>
    <row r="580" spans="6:6" ht="11.25" customHeight="1" x14ac:dyDescent="0.2">
      <c r="F580" s="44"/>
    </row>
    <row r="581" spans="6:6" ht="11.25" customHeight="1" x14ac:dyDescent="0.2">
      <c r="F581" s="44"/>
    </row>
    <row r="582" spans="6:6" ht="11.25" customHeight="1" x14ac:dyDescent="0.2">
      <c r="F582" s="44"/>
    </row>
    <row r="583" spans="6:6" ht="11.25" customHeight="1" x14ac:dyDescent="0.2">
      <c r="F583" s="44"/>
    </row>
    <row r="584" spans="6:6" ht="11.25" customHeight="1" x14ac:dyDescent="0.2">
      <c r="F584" s="44"/>
    </row>
    <row r="585" spans="6:6" ht="11.25" customHeight="1" x14ac:dyDescent="0.2">
      <c r="F585" s="44"/>
    </row>
    <row r="586" spans="6:6" ht="11.25" customHeight="1" x14ac:dyDescent="0.2">
      <c r="F586" s="44"/>
    </row>
    <row r="587" spans="6:6" ht="11.25" customHeight="1" x14ac:dyDescent="0.2">
      <c r="F587" s="44"/>
    </row>
    <row r="588" spans="6:6" ht="11.25" customHeight="1" x14ac:dyDescent="0.2">
      <c r="F588" s="44"/>
    </row>
    <row r="589" spans="6:6" ht="11.25" customHeight="1" x14ac:dyDescent="0.2">
      <c r="F589" s="44"/>
    </row>
    <row r="590" spans="6:6" ht="11.25" customHeight="1" x14ac:dyDescent="0.2">
      <c r="F590" s="44"/>
    </row>
    <row r="591" spans="6:6" ht="11.25" customHeight="1" x14ac:dyDescent="0.2">
      <c r="F591" s="44"/>
    </row>
    <row r="592" spans="6:6" ht="11.25" customHeight="1" x14ac:dyDescent="0.2">
      <c r="F592" s="44"/>
    </row>
    <row r="593" spans="6:6" ht="11.25" customHeight="1" x14ac:dyDescent="0.2">
      <c r="F593" s="44"/>
    </row>
    <row r="594" spans="6:6" ht="11.25" customHeight="1" x14ac:dyDescent="0.2">
      <c r="F594" s="44"/>
    </row>
    <row r="595" spans="6:6" ht="11.25" customHeight="1" x14ac:dyDescent="0.2">
      <c r="F595" s="44"/>
    </row>
    <row r="596" spans="6:6" ht="11.25" customHeight="1" x14ac:dyDescent="0.2">
      <c r="F596" s="44"/>
    </row>
    <row r="597" spans="6:6" ht="11.25" customHeight="1" x14ac:dyDescent="0.2">
      <c r="F597" s="44"/>
    </row>
    <row r="598" spans="6:6" ht="11.25" customHeight="1" x14ac:dyDescent="0.2">
      <c r="F598" s="44"/>
    </row>
    <row r="599" spans="6:6" ht="11.25" customHeight="1" x14ac:dyDescent="0.2">
      <c r="F599" s="44"/>
    </row>
    <row r="600" spans="6:6" ht="11.25" customHeight="1" x14ac:dyDescent="0.2">
      <c r="F600" s="44"/>
    </row>
    <row r="601" spans="6:6" ht="11.25" customHeight="1" x14ac:dyDescent="0.2">
      <c r="F601" s="44"/>
    </row>
    <row r="602" spans="6:6" ht="11.25" customHeight="1" x14ac:dyDescent="0.2">
      <c r="F602" s="44"/>
    </row>
    <row r="603" spans="6:6" ht="11.25" customHeight="1" x14ac:dyDescent="0.2">
      <c r="F603" s="44"/>
    </row>
    <row r="604" spans="6:6" ht="11.25" customHeight="1" x14ac:dyDescent="0.2">
      <c r="F604" s="44"/>
    </row>
    <row r="605" spans="6:6" ht="11.25" customHeight="1" x14ac:dyDescent="0.2">
      <c r="F605" s="44"/>
    </row>
    <row r="606" spans="6:6" ht="11.25" customHeight="1" x14ac:dyDescent="0.2">
      <c r="F606" s="44"/>
    </row>
    <row r="607" spans="6:6" ht="11.25" customHeight="1" x14ac:dyDescent="0.2">
      <c r="F607" s="44"/>
    </row>
    <row r="608" spans="6:6" ht="11.25" customHeight="1" x14ac:dyDescent="0.2">
      <c r="F608" s="44"/>
    </row>
    <row r="609" spans="6:6" ht="11.25" customHeight="1" x14ac:dyDescent="0.2">
      <c r="F609" s="44"/>
    </row>
    <row r="610" spans="6:6" ht="11.25" customHeight="1" x14ac:dyDescent="0.2">
      <c r="F610" s="44"/>
    </row>
    <row r="611" spans="6:6" ht="11.25" customHeight="1" x14ac:dyDescent="0.2">
      <c r="F611" s="44"/>
    </row>
    <row r="612" spans="6:6" ht="11.25" customHeight="1" x14ac:dyDescent="0.2">
      <c r="F612" s="44"/>
    </row>
    <row r="613" spans="6:6" ht="11.25" customHeight="1" x14ac:dyDescent="0.2">
      <c r="F613" s="44"/>
    </row>
    <row r="614" spans="6:6" ht="11.25" customHeight="1" x14ac:dyDescent="0.2">
      <c r="F614" s="44"/>
    </row>
    <row r="615" spans="6:6" ht="11.25" customHeight="1" x14ac:dyDescent="0.2">
      <c r="F615" s="44"/>
    </row>
    <row r="616" spans="6:6" ht="11.25" customHeight="1" x14ac:dyDescent="0.2">
      <c r="F616" s="44"/>
    </row>
    <row r="617" spans="6:6" ht="11.25" customHeight="1" x14ac:dyDescent="0.2">
      <c r="F617" s="44"/>
    </row>
    <row r="618" spans="6:6" ht="11.25" customHeight="1" x14ac:dyDescent="0.2">
      <c r="F618" s="44"/>
    </row>
    <row r="619" spans="6:6" ht="11.25" customHeight="1" x14ac:dyDescent="0.2">
      <c r="F619" s="44"/>
    </row>
    <row r="620" spans="6:6" ht="11.25" customHeight="1" x14ac:dyDescent="0.2">
      <c r="F620" s="44"/>
    </row>
    <row r="621" spans="6:6" ht="11.25" customHeight="1" x14ac:dyDescent="0.2">
      <c r="F621" s="44"/>
    </row>
    <row r="622" spans="6:6" ht="11.25" customHeight="1" x14ac:dyDescent="0.2">
      <c r="F622" s="44"/>
    </row>
    <row r="623" spans="6:6" ht="11.25" customHeight="1" x14ac:dyDescent="0.2">
      <c r="F623" s="44"/>
    </row>
    <row r="624" spans="6:6" ht="11.25" customHeight="1" x14ac:dyDescent="0.2">
      <c r="F624" s="44"/>
    </row>
    <row r="625" spans="6:6" ht="11.25" customHeight="1" x14ac:dyDescent="0.2">
      <c r="F625" s="44"/>
    </row>
    <row r="626" spans="6:6" ht="11.25" customHeight="1" x14ac:dyDescent="0.2">
      <c r="F626" s="44"/>
    </row>
    <row r="627" spans="6:6" ht="11.25" customHeight="1" x14ac:dyDescent="0.2">
      <c r="F627" s="44"/>
    </row>
    <row r="628" spans="6:6" ht="11.25" customHeight="1" x14ac:dyDescent="0.2">
      <c r="F628" s="44"/>
    </row>
    <row r="629" spans="6:6" ht="11.25" customHeight="1" x14ac:dyDescent="0.2">
      <c r="F629" s="44"/>
    </row>
    <row r="630" spans="6:6" ht="11.25" customHeight="1" x14ac:dyDescent="0.2">
      <c r="F630" s="44"/>
    </row>
    <row r="631" spans="6:6" ht="11.25" customHeight="1" x14ac:dyDescent="0.2">
      <c r="F631" s="44"/>
    </row>
    <row r="632" spans="6:6" ht="11.25" customHeight="1" x14ac:dyDescent="0.2">
      <c r="F632" s="44"/>
    </row>
    <row r="633" spans="6:6" ht="11.25" customHeight="1" x14ac:dyDescent="0.2">
      <c r="F633" s="44"/>
    </row>
    <row r="634" spans="6:6" ht="11.25" customHeight="1" x14ac:dyDescent="0.2">
      <c r="F634" s="44"/>
    </row>
    <row r="635" spans="6:6" ht="11.25" customHeight="1" x14ac:dyDescent="0.2">
      <c r="F635" s="44"/>
    </row>
    <row r="636" spans="6:6" ht="11.25" customHeight="1" x14ac:dyDescent="0.2">
      <c r="F636" s="44"/>
    </row>
    <row r="637" spans="6:6" ht="11.25" customHeight="1" x14ac:dyDescent="0.2">
      <c r="F637" s="44"/>
    </row>
    <row r="638" spans="6:6" ht="11.25" customHeight="1" x14ac:dyDescent="0.2">
      <c r="F638" s="44"/>
    </row>
    <row r="639" spans="6:6" ht="11.25" customHeight="1" x14ac:dyDescent="0.2">
      <c r="F639" s="44"/>
    </row>
    <row r="640" spans="6:6" ht="11.25" customHeight="1" x14ac:dyDescent="0.2">
      <c r="F640" s="44"/>
    </row>
    <row r="641" spans="6:6" ht="11.25" customHeight="1" x14ac:dyDescent="0.2">
      <c r="F641" s="44"/>
    </row>
    <row r="642" spans="6:6" ht="11.25" customHeight="1" x14ac:dyDescent="0.2">
      <c r="F642" s="44"/>
    </row>
    <row r="643" spans="6:6" ht="11.25" customHeight="1" x14ac:dyDescent="0.2">
      <c r="F643" s="44"/>
    </row>
    <row r="644" spans="6:6" ht="11.25" customHeight="1" x14ac:dyDescent="0.2">
      <c r="F644" s="44"/>
    </row>
    <row r="645" spans="6:6" ht="11.25" customHeight="1" x14ac:dyDescent="0.2">
      <c r="F645" s="44"/>
    </row>
    <row r="646" spans="6:6" ht="11.25" customHeight="1" x14ac:dyDescent="0.2">
      <c r="F646" s="44"/>
    </row>
    <row r="647" spans="6:6" ht="11.25" customHeight="1" x14ac:dyDescent="0.2">
      <c r="F647" s="44"/>
    </row>
    <row r="648" spans="6:6" ht="11.25" customHeight="1" x14ac:dyDescent="0.2">
      <c r="F648" s="44"/>
    </row>
    <row r="649" spans="6:6" ht="11.25" customHeight="1" x14ac:dyDescent="0.2">
      <c r="F649" s="44"/>
    </row>
    <row r="650" spans="6:6" ht="11.25" customHeight="1" x14ac:dyDescent="0.2">
      <c r="F650" s="44"/>
    </row>
    <row r="651" spans="6:6" ht="11.25" customHeight="1" x14ac:dyDescent="0.2">
      <c r="F651" s="44"/>
    </row>
    <row r="652" spans="6:6" ht="11.25" customHeight="1" x14ac:dyDescent="0.2">
      <c r="F652" s="44"/>
    </row>
    <row r="653" spans="6:6" ht="11.25" customHeight="1" x14ac:dyDescent="0.2">
      <c r="F653" s="44"/>
    </row>
    <row r="654" spans="6:6" ht="11.25" customHeight="1" x14ac:dyDescent="0.2">
      <c r="F654" s="44"/>
    </row>
    <row r="655" spans="6:6" ht="11.25" customHeight="1" x14ac:dyDescent="0.2">
      <c r="F655" s="44"/>
    </row>
    <row r="656" spans="6:6" ht="11.25" customHeight="1" x14ac:dyDescent="0.2">
      <c r="F656" s="44"/>
    </row>
    <row r="657" spans="6:6" ht="11.25" customHeight="1" x14ac:dyDescent="0.2">
      <c r="F657" s="44"/>
    </row>
    <row r="658" spans="6:6" ht="11.25" customHeight="1" x14ac:dyDescent="0.2">
      <c r="F658" s="44"/>
    </row>
    <row r="659" spans="6:6" ht="11.25" customHeight="1" x14ac:dyDescent="0.2">
      <c r="F659" s="44"/>
    </row>
    <row r="660" spans="6:6" ht="11.25" customHeight="1" x14ac:dyDescent="0.2">
      <c r="F660" s="44"/>
    </row>
    <row r="661" spans="6:6" ht="11.25" customHeight="1" x14ac:dyDescent="0.2">
      <c r="F661" s="44"/>
    </row>
    <row r="662" spans="6:6" ht="11.25" customHeight="1" x14ac:dyDescent="0.2">
      <c r="F662" s="44"/>
    </row>
    <row r="663" spans="6:6" ht="11.25" customHeight="1" x14ac:dyDescent="0.2">
      <c r="F663" s="44"/>
    </row>
    <row r="664" spans="6:6" ht="11.25" customHeight="1" x14ac:dyDescent="0.2">
      <c r="F664" s="44"/>
    </row>
    <row r="665" spans="6:6" ht="11.25" customHeight="1" x14ac:dyDescent="0.2">
      <c r="F665" s="44"/>
    </row>
    <row r="666" spans="6:6" ht="11.25" customHeight="1" x14ac:dyDescent="0.2">
      <c r="F666" s="44"/>
    </row>
    <row r="667" spans="6:6" ht="11.25" customHeight="1" x14ac:dyDescent="0.2">
      <c r="F667" s="44"/>
    </row>
    <row r="668" spans="6:6" ht="11.25" customHeight="1" x14ac:dyDescent="0.2">
      <c r="F668" s="44"/>
    </row>
    <row r="669" spans="6:6" ht="11.25" customHeight="1" x14ac:dyDescent="0.2">
      <c r="F669" s="44"/>
    </row>
    <row r="670" spans="6:6" ht="11.25" customHeight="1" x14ac:dyDescent="0.2">
      <c r="F670" s="44"/>
    </row>
    <row r="671" spans="6:6" ht="11.25" customHeight="1" x14ac:dyDescent="0.2">
      <c r="F671" s="44"/>
    </row>
    <row r="672" spans="6:6" ht="11.25" customHeight="1" x14ac:dyDescent="0.2">
      <c r="F672" s="44"/>
    </row>
    <row r="673" spans="6:6" ht="11.25" customHeight="1" x14ac:dyDescent="0.2">
      <c r="F673" s="44"/>
    </row>
    <row r="674" spans="6:6" ht="11.25" customHeight="1" x14ac:dyDescent="0.2">
      <c r="F674" s="44"/>
    </row>
    <row r="675" spans="6:6" ht="11.25" customHeight="1" x14ac:dyDescent="0.2">
      <c r="F675" s="44"/>
    </row>
    <row r="676" spans="6:6" ht="11.25" customHeight="1" x14ac:dyDescent="0.2">
      <c r="F676" s="44"/>
    </row>
    <row r="677" spans="6:6" ht="11.25" customHeight="1" x14ac:dyDescent="0.2">
      <c r="F677" s="44"/>
    </row>
    <row r="678" spans="6:6" ht="11.25" customHeight="1" x14ac:dyDescent="0.2">
      <c r="F678" s="44"/>
    </row>
    <row r="679" spans="6:6" ht="11.25" customHeight="1" x14ac:dyDescent="0.2">
      <c r="F679" s="44"/>
    </row>
    <row r="680" spans="6:6" ht="11.25" customHeight="1" x14ac:dyDescent="0.2">
      <c r="F680" s="44"/>
    </row>
    <row r="681" spans="6:6" ht="11.25" customHeight="1" x14ac:dyDescent="0.2">
      <c r="F681" s="44"/>
    </row>
    <row r="682" spans="6:6" ht="11.25" customHeight="1" x14ac:dyDescent="0.2">
      <c r="F682" s="44"/>
    </row>
    <row r="683" spans="6:6" ht="11.25" customHeight="1" x14ac:dyDescent="0.2">
      <c r="F683" s="44"/>
    </row>
    <row r="684" spans="6:6" ht="11.25" customHeight="1" x14ac:dyDescent="0.2">
      <c r="F684" s="44"/>
    </row>
    <row r="685" spans="6:6" ht="11.25" customHeight="1" x14ac:dyDescent="0.2">
      <c r="F685" s="44"/>
    </row>
    <row r="686" spans="6:6" ht="11.25" customHeight="1" x14ac:dyDescent="0.2">
      <c r="F686" s="44"/>
    </row>
    <row r="687" spans="6:6" ht="11.25" customHeight="1" x14ac:dyDescent="0.2">
      <c r="F687" s="44"/>
    </row>
    <row r="688" spans="6:6" ht="11.25" customHeight="1" x14ac:dyDescent="0.2">
      <c r="F688" s="44"/>
    </row>
    <row r="689" spans="6:6" ht="11.25" customHeight="1" x14ac:dyDescent="0.2">
      <c r="F689" s="44"/>
    </row>
    <row r="690" spans="6:6" ht="11.25" customHeight="1" x14ac:dyDescent="0.2">
      <c r="F690" s="44"/>
    </row>
    <row r="691" spans="6:6" ht="11.25" customHeight="1" x14ac:dyDescent="0.2">
      <c r="F691" s="44"/>
    </row>
    <row r="692" spans="6:6" ht="11.25" customHeight="1" x14ac:dyDescent="0.2">
      <c r="F692" s="44"/>
    </row>
    <row r="693" spans="6:6" ht="11.25" customHeight="1" x14ac:dyDescent="0.2">
      <c r="F693" s="44"/>
    </row>
    <row r="694" spans="6:6" ht="11.25" customHeight="1" x14ac:dyDescent="0.2">
      <c r="F694" s="44"/>
    </row>
    <row r="695" spans="6:6" ht="11.25" customHeight="1" x14ac:dyDescent="0.2">
      <c r="F695" s="44"/>
    </row>
    <row r="696" spans="6:6" ht="11.25" customHeight="1" x14ac:dyDescent="0.2">
      <c r="F696" s="44"/>
    </row>
    <row r="697" spans="6:6" ht="11.25" customHeight="1" x14ac:dyDescent="0.2">
      <c r="F697" s="44"/>
    </row>
    <row r="698" spans="6:6" ht="11.25" customHeight="1" x14ac:dyDescent="0.2">
      <c r="F698" s="44"/>
    </row>
    <row r="699" spans="6:6" ht="11.25" customHeight="1" x14ac:dyDescent="0.2">
      <c r="F699" s="44"/>
    </row>
    <row r="700" spans="6:6" ht="11.25" customHeight="1" x14ac:dyDescent="0.2">
      <c r="F700" s="44"/>
    </row>
    <row r="701" spans="6:6" ht="11.25" customHeight="1" x14ac:dyDescent="0.2">
      <c r="F701" s="44"/>
    </row>
    <row r="702" spans="6:6" ht="11.25" customHeight="1" x14ac:dyDescent="0.2">
      <c r="F702" s="44"/>
    </row>
    <row r="703" spans="6:6" ht="11.25" customHeight="1" x14ac:dyDescent="0.2">
      <c r="F703" s="44"/>
    </row>
    <row r="704" spans="6:6" ht="11.25" customHeight="1" x14ac:dyDescent="0.2">
      <c r="F704" s="44"/>
    </row>
    <row r="705" spans="6:6" ht="11.25" customHeight="1" x14ac:dyDescent="0.2">
      <c r="F705" s="44"/>
    </row>
    <row r="706" spans="6:6" ht="11.25" customHeight="1" x14ac:dyDescent="0.2">
      <c r="F706" s="44"/>
    </row>
    <row r="707" spans="6:6" ht="11.25" customHeight="1" x14ac:dyDescent="0.2">
      <c r="F707" s="44"/>
    </row>
    <row r="708" spans="6:6" ht="11.25" customHeight="1" x14ac:dyDescent="0.2">
      <c r="F708" s="44"/>
    </row>
    <row r="709" spans="6:6" ht="11.25" customHeight="1" x14ac:dyDescent="0.2">
      <c r="F709" s="44"/>
    </row>
    <row r="710" spans="6:6" ht="11.25" customHeight="1" x14ac:dyDescent="0.2">
      <c r="F710" s="44"/>
    </row>
    <row r="711" spans="6:6" ht="11.25" customHeight="1" x14ac:dyDescent="0.2">
      <c r="F711" s="44"/>
    </row>
    <row r="712" spans="6:6" ht="11.25" customHeight="1" x14ac:dyDescent="0.2">
      <c r="F712" s="44"/>
    </row>
    <row r="713" spans="6:6" ht="11.25" customHeight="1" x14ac:dyDescent="0.2">
      <c r="F713" s="44"/>
    </row>
    <row r="714" spans="6:6" ht="11.25" customHeight="1" x14ac:dyDescent="0.2">
      <c r="F714" s="44"/>
    </row>
    <row r="715" spans="6:6" ht="11.25" customHeight="1" x14ac:dyDescent="0.2">
      <c r="F715" s="44"/>
    </row>
    <row r="716" spans="6:6" ht="11.25" customHeight="1" x14ac:dyDescent="0.2">
      <c r="F716" s="44"/>
    </row>
    <row r="717" spans="6:6" ht="11.25" customHeight="1" x14ac:dyDescent="0.2">
      <c r="F717" s="44"/>
    </row>
    <row r="718" spans="6:6" ht="11.25" customHeight="1" x14ac:dyDescent="0.2">
      <c r="F718" s="44"/>
    </row>
    <row r="719" spans="6:6" ht="11.25" customHeight="1" x14ac:dyDescent="0.2">
      <c r="F719" s="44"/>
    </row>
    <row r="720" spans="6:6" ht="11.25" customHeight="1" x14ac:dyDescent="0.2">
      <c r="F720" s="44"/>
    </row>
    <row r="721" spans="6:6" ht="11.25" customHeight="1" x14ac:dyDescent="0.2">
      <c r="F721" s="44"/>
    </row>
    <row r="722" spans="6:6" ht="11.25" customHeight="1" x14ac:dyDescent="0.2">
      <c r="F722" s="44"/>
    </row>
    <row r="723" spans="6:6" ht="11.25" customHeight="1" x14ac:dyDescent="0.2">
      <c r="F723" s="44"/>
    </row>
    <row r="724" spans="6:6" ht="11.25" customHeight="1" x14ac:dyDescent="0.2">
      <c r="F724" s="44"/>
    </row>
    <row r="725" spans="6:6" ht="11.25" customHeight="1" x14ac:dyDescent="0.2">
      <c r="F725" s="44"/>
    </row>
    <row r="726" spans="6:6" ht="11.25" customHeight="1" x14ac:dyDescent="0.2">
      <c r="F726" s="44"/>
    </row>
    <row r="727" spans="6:6" ht="11.25" customHeight="1" x14ac:dyDescent="0.2">
      <c r="F727" s="44"/>
    </row>
    <row r="728" spans="6:6" ht="11.25" customHeight="1" x14ac:dyDescent="0.2">
      <c r="F728" s="44"/>
    </row>
    <row r="729" spans="6:6" ht="11.25" customHeight="1" x14ac:dyDescent="0.2">
      <c r="F729" s="44"/>
    </row>
    <row r="730" spans="6:6" ht="11.25" customHeight="1" x14ac:dyDescent="0.2">
      <c r="F730" s="44"/>
    </row>
    <row r="731" spans="6:6" ht="11.25" customHeight="1" x14ac:dyDescent="0.2">
      <c r="F731" s="44"/>
    </row>
    <row r="732" spans="6:6" ht="11.25" customHeight="1" x14ac:dyDescent="0.2">
      <c r="F732" s="44"/>
    </row>
    <row r="733" spans="6:6" ht="11.25" customHeight="1" x14ac:dyDescent="0.2">
      <c r="F733" s="44"/>
    </row>
    <row r="734" spans="6:6" ht="11.25" customHeight="1" x14ac:dyDescent="0.2">
      <c r="F734" s="44"/>
    </row>
    <row r="735" spans="6:6" ht="11.25" customHeight="1" x14ac:dyDescent="0.2">
      <c r="F735" s="44"/>
    </row>
    <row r="736" spans="6:6" ht="11.25" customHeight="1" x14ac:dyDescent="0.2">
      <c r="F736" s="44"/>
    </row>
    <row r="737" spans="6:6" ht="11.25" customHeight="1" x14ac:dyDescent="0.2">
      <c r="F737" s="44"/>
    </row>
    <row r="738" spans="6:6" ht="11.25" customHeight="1" x14ac:dyDescent="0.2">
      <c r="F738" s="44"/>
    </row>
    <row r="739" spans="6:6" ht="11.25" customHeight="1" x14ac:dyDescent="0.2">
      <c r="F739" s="44"/>
    </row>
    <row r="740" spans="6:6" ht="11.25" customHeight="1" x14ac:dyDescent="0.2">
      <c r="F740" s="44"/>
    </row>
    <row r="741" spans="6:6" ht="11.25" customHeight="1" x14ac:dyDescent="0.2">
      <c r="F741" s="44"/>
    </row>
    <row r="742" spans="6:6" ht="11.25" customHeight="1" x14ac:dyDescent="0.2">
      <c r="F742" s="44"/>
    </row>
    <row r="743" spans="6:6" ht="11.25" customHeight="1" x14ac:dyDescent="0.2">
      <c r="F743" s="44"/>
    </row>
    <row r="744" spans="6:6" ht="11.25" customHeight="1" x14ac:dyDescent="0.2">
      <c r="F744" s="44"/>
    </row>
    <row r="745" spans="6:6" ht="11.25" customHeight="1" x14ac:dyDescent="0.2">
      <c r="F745" s="44"/>
    </row>
    <row r="746" spans="6:6" ht="11.25" customHeight="1" x14ac:dyDescent="0.2">
      <c r="F746" s="44"/>
    </row>
    <row r="747" spans="6:6" ht="11.25" customHeight="1" x14ac:dyDescent="0.2">
      <c r="F747" s="44"/>
    </row>
    <row r="748" spans="6:6" ht="11.25" customHeight="1" x14ac:dyDescent="0.2">
      <c r="F748" s="44"/>
    </row>
    <row r="749" spans="6:6" ht="11.25" customHeight="1" x14ac:dyDescent="0.2">
      <c r="F749" s="44"/>
    </row>
    <row r="750" spans="6:6" ht="11.25" customHeight="1" x14ac:dyDescent="0.2">
      <c r="F750" s="44"/>
    </row>
    <row r="751" spans="6:6" ht="11.25" customHeight="1" x14ac:dyDescent="0.2">
      <c r="F751" s="44"/>
    </row>
    <row r="752" spans="6:6" ht="11.25" customHeight="1" x14ac:dyDescent="0.2">
      <c r="F752" s="44"/>
    </row>
    <row r="753" spans="6:6" ht="11.25" customHeight="1" x14ac:dyDescent="0.2">
      <c r="F753" s="44"/>
    </row>
    <row r="754" spans="6:6" ht="11.25" customHeight="1" x14ac:dyDescent="0.2">
      <c r="F754" s="44"/>
    </row>
    <row r="755" spans="6:6" ht="11.25" customHeight="1" x14ac:dyDescent="0.2">
      <c r="F755" s="44"/>
    </row>
    <row r="756" spans="6:6" ht="11.25" customHeight="1" x14ac:dyDescent="0.2">
      <c r="F756" s="44"/>
    </row>
    <row r="757" spans="6:6" ht="11.25" customHeight="1" x14ac:dyDescent="0.2">
      <c r="F757" s="44"/>
    </row>
    <row r="758" spans="6:6" ht="11.25" customHeight="1" x14ac:dyDescent="0.2">
      <c r="F758" s="44"/>
    </row>
    <row r="759" spans="6:6" ht="11.25" customHeight="1" x14ac:dyDescent="0.2">
      <c r="F759" s="44"/>
    </row>
    <row r="760" spans="6:6" ht="11.25" customHeight="1" x14ac:dyDescent="0.2">
      <c r="F760" s="44"/>
    </row>
    <row r="761" spans="6:6" ht="11.25" customHeight="1" x14ac:dyDescent="0.2">
      <c r="F761" s="44"/>
    </row>
    <row r="762" spans="6:6" ht="11.25" customHeight="1" x14ac:dyDescent="0.2">
      <c r="F762" s="44"/>
    </row>
    <row r="763" spans="6:6" ht="11.25" customHeight="1" x14ac:dyDescent="0.2">
      <c r="F763" s="44"/>
    </row>
    <row r="764" spans="6:6" ht="11.25" customHeight="1" x14ac:dyDescent="0.2">
      <c r="F764" s="44"/>
    </row>
    <row r="765" spans="6:6" ht="11.25" customHeight="1" x14ac:dyDescent="0.2">
      <c r="F765" s="44"/>
    </row>
    <row r="766" spans="6:6" ht="11.25" customHeight="1" x14ac:dyDescent="0.2">
      <c r="F766" s="44"/>
    </row>
    <row r="767" spans="6:6" ht="11.25" customHeight="1" x14ac:dyDescent="0.2">
      <c r="F767" s="44"/>
    </row>
    <row r="768" spans="6:6" ht="11.25" customHeight="1" x14ac:dyDescent="0.2">
      <c r="F768" s="44"/>
    </row>
    <row r="769" spans="6:6" ht="11.25" customHeight="1" x14ac:dyDescent="0.2">
      <c r="F769" s="44"/>
    </row>
    <row r="770" spans="6:6" ht="11.25" customHeight="1" x14ac:dyDescent="0.2">
      <c r="F770" s="44"/>
    </row>
    <row r="771" spans="6:6" ht="11.25" customHeight="1" x14ac:dyDescent="0.2">
      <c r="F771" s="44"/>
    </row>
    <row r="772" spans="6:6" ht="11.25" customHeight="1" x14ac:dyDescent="0.2">
      <c r="F772" s="44"/>
    </row>
    <row r="773" spans="6:6" ht="11.25" customHeight="1" x14ac:dyDescent="0.2">
      <c r="F773" s="44"/>
    </row>
    <row r="774" spans="6:6" ht="11.25" customHeight="1" x14ac:dyDescent="0.2">
      <c r="F774" s="44"/>
    </row>
    <row r="775" spans="6:6" ht="11.25" customHeight="1" x14ac:dyDescent="0.2">
      <c r="F775" s="44"/>
    </row>
    <row r="776" spans="6:6" ht="11.25" customHeight="1" x14ac:dyDescent="0.2">
      <c r="F776" s="44"/>
    </row>
    <row r="777" spans="6:6" ht="11.25" customHeight="1" x14ac:dyDescent="0.2">
      <c r="F777" s="44"/>
    </row>
    <row r="778" spans="6:6" ht="11.25" customHeight="1" x14ac:dyDescent="0.2">
      <c r="F778" s="44"/>
    </row>
    <row r="779" spans="6:6" ht="11.25" customHeight="1" x14ac:dyDescent="0.2">
      <c r="F779" s="44"/>
    </row>
    <row r="780" spans="6:6" ht="11.25" customHeight="1" x14ac:dyDescent="0.2">
      <c r="F780" s="44"/>
    </row>
    <row r="781" spans="6:6" ht="11.25" customHeight="1" x14ac:dyDescent="0.2">
      <c r="F781" s="44"/>
    </row>
    <row r="782" spans="6:6" ht="11.25" customHeight="1" x14ac:dyDescent="0.2">
      <c r="F782" s="44"/>
    </row>
    <row r="783" spans="6:6" ht="11.25" customHeight="1" x14ac:dyDescent="0.2">
      <c r="F783" s="44"/>
    </row>
    <row r="784" spans="6:6" ht="11.25" customHeight="1" x14ac:dyDescent="0.2">
      <c r="F784" s="44"/>
    </row>
    <row r="785" spans="6:6" ht="11.25" customHeight="1" x14ac:dyDescent="0.2">
      <c r="F785" s="44"/>
    </row>
    <row r="786" spans="6:6" ht="11.25" customHeight="1" x14ac:dyDescent="0.2">
      <c r="F786" s="44"/>
    </row>
    <row r="787" spans="6:6" ht="11.25" customHeight="1" x14ac:dyDescent="0.2">
      <c r="F787" s="44"/>
    </row>
    <row r="788" spans="6:6" ht="11.25" customHeight="1" x14ac:dyDescent="0.2">
      <c r="F788" s="44"/>
    </row>
    <row r="789" spans="6:6" ht="11.25" customHeight="1" x14ac:dyDescent="0.2">
      <c r="F789" s="44"/>
    </row>
    <row r="790" spans="6:6" ht="11.25" customHeight="1" x14ac:dyDescent="0.2">
      <c r="F790" s="44"/>
    </row>
    <row r="791" spans="6:6" ht="11.25" customHeight="1" x14ac:dyDescent="0.2">
      <c r="F791" s="44"/>
    </row>
    <row r="792" spans="6:6" ht="11.25" customHeight="1" x14ac:dyDescent="0.2">
      <c r="F792" s="44"/>
    </row>
    <row r="793" spans="6:6" ht="11.25" customHeight="1" x14ac:dyDescent="0.2">
      <c r="F793" s="44"/>
    </row>
    <row r="794" spans="6:6" ht="11.25" customHeight="1" x14ac:dyDescent="0.2">
      <c r="F794" s="44"/>
    </row>
    <row r="795" spans="6:6" ht="11.25" customHeight="1" x14ac:dyDescent="0.2">
      <c r="F795" s="44"/>
    </row>
    <row r="796" spans="6:6" ht="11.25" customHeight="1" x14ac:dyDescent="0.2">
      <c r="F796" s="44"/>
    </row>
    <row r="797" spans="6:6" ht="11.25" customHeight="1" x14ac:dyDescent="0.2">
      <c r="F797" s="44"/>
    </row>
    <row r="798" spans="6:6" ht="11.25" customHeight="1" x14ac:dyDescent="0.2">
      <c r="F798" s="44"/>
    </row>
    <row r="799" spans="6:6" ht="11.25" customHeight="1" x14ac:dyDescent="0.2">
      <c r="F799" s="44"/>
    </row>
    <row r="800" spans="6:6" ht="11.25" customHeight="1" x14ac:dyDescent="0.2">
      <c r="F800" s="44"/>
    </row>
    <row r="801" spans="6:6" ht="11.25" customHeight="1" x14ac:dyDescent="0.2">
      <c r="F801" s="44"/>
    </row>
    <row r="802" spans="6:6" ht="11.25" customHeight="1" x14ac:dyDescent="0.2">
      <c r="F802" s="44"/>
    </row>
    <row r="803" spans="6:6" ht="11.25" customHeight="1" x14ac:dyDescent="0.2">
      <c r="F803" s="44"/>
    </row>
    <row r="804" spans="6:6" ht="11.25" customHeight="1" x14ac:dyDescent="0.2">
      <c r="F804" s="44"/>
    </row>
    <row r="805" spans="6:6" ht="11.25" customHeight="1" x14ac:dyDescent="0.2">
      <c r="F805" s="44"/>
    </row>
    <row r="806" spans="6:6" ht="11.25" customHeight="1" x14ac:dyDescent="0.2">
      <c r="F806" s="44"/>
    </row>
    <row r="807" spans="6:6" ht="11.25" customHeight="1" x14ac:dyDescent="0.2">
      <c r="F807" s="44"/>
    </row>
    <row r="808" spans="6:6" ht="11.25" customHeight="1" x14ac:dyDescent="0.2">
      <c r="F808" s="44"/>
    </row>
    <row r="809" spans="6:6" ht="11.25" customHeight="1" x14ac:dyDescent="0.2">
      <c r="F809" s="44"/>
    </row>
    <row r="810" spans="6:6" ht="11.25" customHeight="1" x14ac:dyDescent="0.2">
      <c r="F810" s="44"/>
    </row>
    <row r="811" spans="6:6" ht="11.25" customHeight="1" x14ac:dyDescent="0.2">
      <c r="F811" s="44"/>
    </row>
    <row r="812" spans="6:6" ht="11.25" customHeight="1" x14ac:dyDescent="0.2">
      <c r="F812" s="44"/>
    </row>
    <row r="813" spans="6:6" ht="11.25" customHeight="1" x14ac:dyDescent="0.2">
      <c r="F813" s="44"/>
    </row>
    <row r="814" spans="6:6" ht="11.25" customHeight="1" x14ac:dyDescent="0.2">
      <c r="F814" s="44"/>
    </row>
    <row r="815" spans="6:6" ht="11.25" customHeight="1" x14ac:dyDescent="0.2">
      <c r="F815" s="44"/>
    </row>
    <row r="816" spans="6:6" ht="11.25" customHeight="1" x14ac:dyDescent="0.2">
      <c r="F816" s="44"/>
    </row>
    <row r="817" spans="6:6" ht="11.25" customHeight="1" x14ac:dyDescent="0.2">
      <c r="F817" s="44"/>
    </row>
    <row r="818" spans="6:6" ht="11.25" customHeight="1" x14ac:dyDescent="0.2">
      <c r="F818" s="44"/>
    </row>
    <row r="819" spans="6:6" ht="11.25" customHeight="1" x14ac:dyDescent="0.2">
      <c r="F819" s="44"/>
    </row>
    <row r="820" spans="6:6" ht="11.25" customHeight="1" x14ac:dyDescent="0.2">
      <c r="F820" s="44"/>
    </row>
    <row r="821" spans="6:6" ht="11.25" customHeight="1" x14ac:dyDescent="0.2">
      <c r="F821" s="44"/>
    </row>
    <row r="822" spans="6:6" ht="11.25" customHeight="1" x14ac:dyDescent="0.2">
      <c r="F822" s="44"/>
    </row>
    <row r="823" spans="6:6" ht="11.25" customHeight="1" x14ac:dyDescent="0.2">
      <c r="F823" s="44"/>
    </row>
    <row r="824" spans="6:6" ht="11.25" customHeight="1" x14ac:dyDescent="0.2">
      <c r="F824" s="44"/>
    </row>
    <row r="825" spans="6:6" ht="11.25" customHeight="1" x14ac:dyDescent="0.2">
      <c r="F825" s="44"/>
    </row>
    <row r="826" spans="6:6" ht="11.25" customHeight="1" x14ac:dyDescent="0.2">
      <c r="F826" s="44"/>
    </row>
    <row r="827" spans="6:6" ht="11.25" customHeight="1" x14ac:dyDescent="0.2">
      <c r="F827" s="44"/>
    </row>
    <row r="828" spans="6:6" ht="11.25" customHeight="1" x14ac:dyDescent="0.2">
      <c r="F828" s="44"/>
    </row>
    <row r="829" spans="6:6" ht="11.25" customHeight="1" x14ac:dyDescent="0.2">
      <c r="F829" s="44"/>
    </row>
    <row r="830" spans="6:6" ht="11.25" customHeight="1" x14ac:dyDescent="0.2">
      <c r="F830" s="44"/>
    </row>
    <row r="831" spans="6:6" ht="11.25" customHeight="1" x14ac:dyDescent="0.2">
      <c r="F831" s="44"/>
    </row>
    <row r="832" spans="6:6" ht="11.25" customHeight="1" x14ac:dyDescent="0.2">
      <c r="F832" s="44"/>
    </row>
    <row r="833" spans="6:6" ht="11.25" customHeight="1" x14ac:dyDescent="0.2">
      <c r="F833" s="44"/>
    </row>
    <row r="834" spans="6:6" ht="11.25" customHeight="1" x14ac:dyDescent="0.2">
      <c r="F834" s="44"/>
    </row>
    <row r="835" spans="6:6" ht="11.25" customHeight="1" x14ac:dyDescent="0.2">
      <c r="F835" s="44"/>
    </row>
    <row r="836" spans="6:6" ht="11.25" customHeight="1" x14ac:dyDescent="0.2">
      <c r="F836" s="44"/>
    </row>
    <row r="837" spans="6:6" ht="11.25" customHeight="1" x14ac:dyDescent="0.2">
      <c r="F837" s="44"/>
    </row>
    <row r="838" spans="6:6" ht="11.25" customHeight="1" x14ac:dyDescent="0.2">
      <c r="F838" s="44"/>
    </row>
    <row r="839" spans="6:6" ht="11.25" customHeight="1" x14ac:dyDescent="0.2">
      <c r="F839" s="44"/>
    </row>
    <row r="840" spans="6:6" ht="11.25" customHeight="1" x14ac:dyDescent="0.2">
      <c r="F840" s="44"/>
    </row>
    <row r="841" spans="6:6" ht="11.25" customHeight="1" x14ac:dyDescent="0.2">
      <c r="F841" s="44"/>
    </row>
    <row r="842" spans="6:6" ht="11.25" customHeight="1" x14ac:dyDescent="0.2">
      <c r="F842" s="44"/>
    </row>
    <row r="843" spans="6:6" ht="11.25" customHeight="1" x14ac:dyDescent="0.2">
      <c r="F843" s="44"/>
    </row>
    <row r="844" spans="6:6" ht="11.25" customHeight="1" x14ac:dyDescent="0.2">
      <c r="F844" s="44"/>
    </row>
    <row r="845" spans="6:6" ht="11.25" customHeight="1" x14ac:dyDescent="0.2">
      <c r="F845" s="44"/>
    </row>
    <row r="846" spans="6:6" ht="11.25" customHeight="1" x14ac:dyDescent="0.2">
      <c r="F846" s="44"/>
    </row>
    <row r="847" spans="6:6" ht="11.25" customHeight="1" x14ac:dyDescent="0.2">
      <c r="F847" s="44"/>
    </row>
    <row r="848" spans="6:6" ht="11.25" customHeight="1" x14ac:dyDescent="0.2">
      <c r="F848" s="44"/>
    </row>
    <row r="849" spans="6:6" ht="11.25" customHeight="1" x14ac:dyDescent="0.2">
      <c r="F849" s="44"/>
    </row>
    <row r="850" spans="6:6" ht="11.25" customHeight="1" x14ac:dyDescent="0.2">
      <c r="F850" s="44"/>
    </row>
    <row r="851" spans="6:6" ht="11.25" customHeight="1" x14ac:dyDescent="0.2">
      <c r="F851" s="44"/>
    </row>
    <row r="852" spans="6:6" ht="11.25" customHeight="1" x14ac:dyDescent="0.2">
      <c r="F852" s="44"/>
    </row>
    <row r="853" spans="6:6" ht="11.25" customHeight="1" x14ac:dyDescent="0.2">
      <c r="F853" s="44"/>
    </row>
    <row r="854" spans="6:6" ht="11.25" customHeight="1" x14ac:dyDescent="0.2">
      <c r="F854" s="44"/>
    </row>
    <row r="855" spans="6:6" ht="11.25" customHeight="1" x14ac:dyDescent="0.2">
      <c r="F855" s="44"/>
    </row>
    <row r="856" spans="6:6" ht="11.25" customHeight="1" x14ac:dyDescent="0.2">
      <c r="F856" s="44"/>
    </row>
    <row r="857" spans="6:6" ht="11.25" customHeight="1" x14ac:dyDescent="0.2">
      <c r="F857" s="44"/>
    </row>
    <row r="858" spans="6:6" ht="11.25" customHeight="1" x14ac:dyDescent="0.2">
      <c r="F858" s="44"/>
    </row>
    <row r="859" spans="6:6" ht="11.25" customHeight="1" x14ac:dyDescent="0.2">
      <c r="F859" s="44"/>
    </row>
    <row r="860" spans="6:6" ht="11.25" customHeight="1" x14ac:dyDescent="0.2">
      <c r="F860" s="44"/>
    </row>
    <row r="861" spans="6:6" ht="11.25" customHeight="1" x14ac:dyDescent="0.2">
      <c r="F861" s="44"/>
    </row>
    <row r="862" spans="6:6" ht="11.25" customHeight="1" x14ac:dyDescent="0.2">
      <c r="F862" s="44"/>
    </row>
    <row r="863" spans="6:6" ht="11.25" customHeight="1" x14ac:dyDescent="0.2">
      <c r="F863" s="44"/>
    </row>
    <row r="864" spans="6:6" ht="11.25" customHeight="1" x14ac:dyDescent="0.2">
      <c r="F864" s="44"/>
    </row>
    <row r="865" spans="6:6" ht="11.25" customHeight="1" x14ac:dyDescent="0.2">
      <c r="F865" s="44"/>
    </row>
    <row r="866" spans="6:6" ht="11.25" customHeight="1" x14ac:dyDescent="0.2">
      <c r="F866" s="44"/>
    </row>
    <row r="867" spans="6:6" ht="11.25" customHeight="1" x14ac:dyDescent="0.2">
      <c r="F867" s="44"/>
    </row>
    <row r="868" spans="6:6" ht="11.25" customHeight="1" x14ac:dyDescent="0.2">
      <c r="F868" s="44"/>
    </row>
    <row r="869" spans="6:6" ht="11.25" customHeight="1" x14ac:dyDescent="0.2">
      <c r="F869" s="44"/>
    </row>
    <row r="870" spans="6:6" ht="11.25" customHeight="1" x14ac:dyDescent="0.2">
      <c r="F870" s="44"/>
    </row>
    <row r="871" spans="6:6" ht="11.25" customHeight="1" x14ac:dyDescent="0.2">
      <c r="F871" s="44"/>
    </row>
    <row r="872" spans="6:6" ht="11.25" customHeight="1" x14ac:dyDescent="0.2">
      <c r="F872" s="44"/>
    </row>
    <row r="873" spans="6:6" ht="11.25" customHeight="1" x14ac:dyDescent="0.2">
      <c r="F873" s="44"/>
    </row>
    <row r="874" spans="6:6" ht="11.25" customHeight="1" x14ac:dyDescent="0.2">
      <c r="F874" s="44"/>
    </row>
    <row r="875" spans="6:6" ht="11.25" customHeight="1" x14ac:dyDescent="0.2">
      <c r="F875" s="44"/>
    </row>
    <row r="876" spans="6:6" ht="11.25" customHeight="1" x14ac:dyDescent="0.2">
      <c r="F876" s="44"/>
    </row>
    <row r="877" spans="6:6" ht="11.25" customHeight="1" x14ac:dyDescent="0.2">
      <c r="F877" s="44"/>
    </row>
    <row r="878" spans="6:6" ht="11.25" customHeight="1" x14ac:dyDescent="0.2">
      <c r="F878" s="44"/>
    </row>
    <row r="879" spans="6:6" ht="11.25" customHeight="1" x14ac:dyDescent="0.2">
      <c r="F879" s="44"/>
    </row>
    <row r="880" spans="6:6" ht="11.25" customHeight="1" x14ac:dyDescent="0.2">
      <c r="F880" s="44"/>
    </row>
    <row r="881" spans="6:6" ht="11.25" customHeight="1" x14ac:dyDescent="0.2">
      <c r="F881" s="44"/>
    </row>
    <row r="882" spans="6:6" ht="11.25" customHeight="1" x14ac:dyDescent="0.2">
      <c r="F882" s="44"/>
    </row>
    <row r="883" spans="6:6" ht="11.25" customHeight="1" x14ac:dyDescent="0.2">
      <c r="F883" s="44"/>
    </row>
    <row r="884" spans="6:6" ht="11.25" customHeight="1" x14ac:dyDescent="0.2">
      <c r="F884" s="44"/>
    </row>
    <row r="885" spans="6:6" ht="11.25" customHeight="1" x14ac:dyDescent="0.2">
      <c r="F885" s="44"/>
    </row>
    <row r="886" spans="6:6" ht="11.25" customHeight="1" x14ac:dyDescent="0.2">
      <c r="F886" s="44"/>
    </row>
    <row r="887" spans="6:6" ht="11.25" customHeight="1" x14ac:dyDescent="0.2">
      <c r="F887" s="44"/>
    </row>
    <row r="888" spans="6:6" ht="11.25" customHeight="1" x14ac:dyDescent="0.2">
      <c r="F888" s="44"/>
    </row>
    <row r="889" spans="6:6" ht="11.25" customHeight="1" x14ac:dyDescent="0.2">
      <c r="F889" s="44"/>
    </row>
    <row r="890" spans="6:6" ht="11.25" customHeight="1" x14ac:dyDescent="0.2">
      <c r="F890" s="44"/>
    </row>
    <row r="891" spans="6:6" ht="11.25" customHeight="1" x14ac:dyDescent="0.2">
      <c r="F891" s="44"/>
    </row>
    <row r="892" spans="6:6" ht="11.25" customHeight="1" x14ac:dyDescent="0.2">
      <c r="F892" s="44"/>
    </row>
    <row r="893" spans="6:6" ht="11.25" customHeight="1" x14ac:dyDescent="0.2">
      <c r="F893" s="44"/>
    </row>
    <row r="894" spans="6:6" ht="11.25" customHeight="1" x14ac:dyDescent="0.2">
      <c r="F894" s="44"/>
    </row>
    <row r="895" spans="6:6" ht="11.25" customHeight="1" x14ac:dyDescent="0.2">
      <c r="F895" s="44"/>
    </row>
    <row r="896" spans="6:6" ht="11.25" customHeight="1" x14ac:dyDescent="0.2">
      <c r="F896" s="44"/>
    </row>
  </sheetData>
  <mergeCells count="17">
    <mergeCell ref="D42:F42"/>
    <mergeCell ref="B45:F45"/>
    <mergeCell ref="D2:F2"/>
    <mergeCell ref="D3:E3"/>
    <mergeCell ref="D6:F6"/>
    <mergeCell ref="D39:F39"/>
    <mergeCell ref="A15:F15"/>
    <mergeCell ref="A8:F8"/>
    <mergeCell ref="A12:F12"/>
    <mergeCell ref="A14:F14"/>
    <mergeCell ref="B43:F43"/>
    <mergeCell ref="B44:C44"/>
    <mergeCell ref="D44:F44"/>
    <mergeCell ref="A18:F18"/>
    <mergeCell ref="A31:F31"/>
    <mergeCell ref="A38:F38"/>
    <mergeCell ref="B42:C42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90" firstPageNumber="13" fitToHeight="0" orientation="portrait" useFirstPageNumber="1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35"/>
  <sheetViews>
    <sheetView view="pageLayout" topLeftCell="A17" zoomScale="40" zoomScaleNormal="85" zoomScalePageLayoutView="40" workbookViewId="0">
      <selection activeCell="Q43" sqref="Q43"/>
    </sheetView>
  </sheetViews>
  <sheetFormatPr defaultColWidth="8.85546875" defaultRowHeight="14.25" customHeight="1" x14ac:dyDescent="0.2"/>
  <cols>
    <col min="1" max="1" width="4.85546875" style="209" customWidth="1"/>
    <col min="2" max="2" width="26.85546875" style="209" customWidth="1"/>
    <col min="3" max="3" width="14.42578125" style="209" customWidth="1"/>
    <col min="4" max="4" width="26.85546875" style="209" customWidth="1"/>
    <col min="5" max="5" width="5.7109375" style="209" customWidth="1"/>
    <col min="6" max="6" width="9.42578125" style="209" customWidth="1"/>
    <col min="7" max="8" width="13.85546875" style="209" customWidth="1"/>
    <col min="9" max="9" width="21.140625" style="209" customWidth="1"/>
    <col min="10" max="12" width="13.85546875" style="209" customWidth="1"/>
    <col min="13" max="13" width="9.7109375" style="209" customWidth="1"/>
    <col min="14" max="14" width="11.5703125" style="209" customWidth="1"/>
    <col min="15" max="15" width="9.7109375" style="209" customWidth="1"/>
    <col min="16" max="16" width="11.5703125" style="209" customWidth="1"/>
    <col min="17" max="17" width="35.7109375" style="209" customWidth="1"/>
    <col min="18" max="18" width="9.7109375" style="209" customWidth="1"/>
    <col min="19" max="19" width="11.5703125" style="209" customWidth="1"/>
    <col min="20" max="20" width="13.85546875" style="209" customWidth="1"/>
    <col min="21" max="21" width="26.85546875" style="209" customWidth="1"/>
    <col min="22" max="22" width="11.140625" style="209" customWidth="1"/>
    <col min="23" max="23" width="4.85546875" style="209" customWidth="1"/>
    <col min="24" max="24" width="5.140625" style="209" customWidth="1"/>
    <col min="25" max="25" width="26.85546875" style="209" customWidth="1"/>
    <col min="26" max="26" width="13.85546875" style="209" customWidth="1"/>
    <col min="27" max="27" width="6.7109375" style="209" customWidth="1"/>
    <col min="28" max="30" width="8.85546875" style="209"/>
    <col min="31" max="57" width="387.42578125" style="215" hidden="1" customWidth="1"/>
    <col min="58" max="58" width="387.42578125" style="246" hidden="1" customWidth="1"/>
    <col min="59" max="16384" width="8.85546875" style="209"/>
  </cols>
  <sheetData>
    <row r="1" spans="1:57" s="4" customFormat="1" ht="15" x14ac:dyDescent="0.25">
      <c r="U1" s="314"/>
      <c r="V1" s="314"/>
      <c r="W1" s="320"/>
      <c r="X1" s="320"/>
      <c r="Y1" s="320"/>
      <c r="Z1" s="319"/>
      <c r="AA1" s="318" t="s">
        <v>142</v>
      </c>
    </row>
    <row r="2" spans="1:57" s="4" customFormat="1" ht="15" x14ac:dyDescent="0.25">
      <c r="U2" s="314"/>
      <c r="V2" s="314"/>
      <c r="W2" s="314"/>
      <c r="X2" s="314"/>
      <c r="Y2" s="314"/>
      <c r="Z2" s="257"/>
      <c r="AA2" s="309" t="s">
        <v>143</v>
      </c>
    </row>
    <row r="3" spans="1:57" s="4" customFormat="1" ht="15" x14ac:dyDescent="0.25">
      <c r="U3" s="314"/>
      <c r="V3" s="314"/>
      <c r="W3" s="314"/>
      <c r="X3" s="314"/>
      <c r="Y3" s="314"/>
      <c r="Z3" s="257"/>
      <c r="AA3" s="309"/>
    </row>
    <row r="4" spans="1:57" s="4" customFormat="1" ht="15" x14ac:dyDescent="0.25">
      <c r="A4" s="452" t="s">
        <v>529</v>
      </c>
      <c r="B4" s="452"/>
      <c r="C4" s="452"/>
      <c r="D4" s="317"/>
      <c r="U4" s="314"/>
      <c r="V4" s="314"/>
      <c r="W4" s="313"/>
      <c r="X4" s="452" t="s">
        <v>141</v>
      </c>
      <c r="Y4" s="452"/>
      <c r="Z4" s="452"/>
      <c r="AA4" s="452"/>
    </row>
    <row r="5" spans="1:57" s="4" customFormat="1" ht="15" x14ac:dyDescent="0.25">
      <c r="A5" s="453"/>
      <c r="B5" s="453"/>
      <c r="C5" s="453"/>
      <c r="D5" s="453"/>
      <c r="U5" s="314"/>
      <c r="V5" s="314"/>
      <c r="W5" s="455" t="s">
        <v>479</v>
      </c>
      <c r="X5" s="455"/>
      <c r="Y5" s="455"/>
      <c r="Z5" s="455"/>
      <c r="AA5" s="455"/>
    </row>
    <row r="6" spans="1:57" s="4" customFormat="1" ht="15" x14ac:dyDescent="0.25">
      <c r="A6" s="454"/>
      <c r="B6" s="454"/>
      <c r="C6" s="454"/>
      <c r="D6" s="454"/>
      <c r="U6" s="314"/>
      <c r="V6" s="314"/>
      <c r="W6" s="454"/>
      <c r="X6" s="454"/>
      <c r="Y6" s="454"/>
      <c r="Z6" s="454"/>
      <c r="AA6" s="454"/>
    </row>
    <row r="7" spans="1:57" s="4" customFormat="1" ht="15" x14ac:dyDescent="0.25">
      <c r="A7" s="315"/>
      <c r="B7" s="446"/>
      <c r="C7" s="446"/>
      <c r="D7" s="316"/>
      <c r="U7" s="314"/>
      <c r="V7" s="314"/>
      <c r="W7" s="315"/>
      <c r="X7" s="315"/>
      <c r="Y7" s="315"/>
      <c r="Z7" s="446" t="s">
        <v>316</v>
      </c>
      <c r="AA7" s="446"/>
    </row>
    <row r="8" spans="1:57" s="4" customFormat="1" ht="15" x14ac:dyDescent="0.25">
      <c r="A8" s="313" t="s">
        <v>528</v>
      </c>
      <c r="B8" s="312"/>
      <c r="C8" s="312"/>
      <c r="D8" s="312"/>
      <c r="U8" s="314"/>
      <c r="V8" s="314"/>
      <c r="W8" s="313"/>
      <c r="X8" s="313"/>
      <c r="Y8" s="312"/>
      <c r="Z8" s="312"/>
      <c r="AA8" s="311" t="s">
        <v>527</v>
      </c>
    </row>
    <row r="9" spans="1:57" s="4" customFormat="1" ht="26.25" customHeight="1" x14ac:dyDescent="0.25">
      <c r="A9" s="436" t="s">
        <v>359</v>
      </c>
      <c r="B9" s="436"/>
      <c r="C9" s="436"/>
      <c r="D9" s="436"/>
      <c r="E9" s="436"/>
      <c r="F9" s="436"/>
      <c r="G9" s="436"/>
      <c r="H9" s="436"/>
      <c r="I9" s="436"/>
      <c r="J9" s="436"/>
      <c r="K9" s="436"/>
      <c r="L9" s="436"/>
      <c r="M9" s="436"/>
      <c r="N9" s="436"/>
      <c r="O9" s="436"/>
      <c r="P9" s="436"/>
      <c r="Q9" s="436"/>
      <c r="R9" s="436"/>
      <c r="S9" s="436"/>
      <c r="T9" s="436"/>
      <c r="U9" s="436"/>
      <c r="V9" s="436"/>
      <c r="W9" s="436"/>
      <c r="X9" s="436"/>
      <c r="Y9" s="436"/>
      <c r="Z9" s="436"/>
      <c r="AA9" s="436"/>
    </row>
    <row r="11" spans="1:57" s="4" customFormat="1" ht="15" x14ac:dyDescent="0.25">
      <c r="A11" s="441" t="s">
        <v>526</v>
      </c>
      <c r="B11" s="441"/>
      <c r="C11" s="441"/>
      <c r="D11" s="441"/>
      <c r="E11" s="441"/>
      <c r="F11" s="441"/>
      <c r="G11" s="441"/>
      <c r="H11" s="441"/>
      <c r="I11" s="441"/>
      <c r="J11" s="441"/>
      <c r="K11" s="441"/>
      <c r="L11" s="441"/>
      <c r="M11" s="441"/>
      <c r="N11" s="441"/>
      <c r="O11" s="441"/>
      <c r="P11" s="441"/>
      <c r="Q11" s="441"/>
      <c r="R11" s="441"/>
      <c r="S11" s="441"/>
      <c r="T11" s="441"/>
      <c r="U11" s="441"/>
      <c r="V11" s="441"/>
      <c r="W11" s="441"/>
      <c r="X11" s="441"/>
      <c r="Y11" s="441"/>
      <c r="Z11" s="441"/>
      <c r="AA11" s="441"/>
      <c r="AE11" s="310" t="s">
        <v>526</v>
      </c>
      <c r="AF11" s="310" t="s">
        <v>4</v>
      </c>
      <c r="AG11" s="310" t="s">
        <v>4</v>
      </c>
      <c r="AH11" s="310" t="s">
        <v>4</v>
      </c>
      <c r="AI11" s="310" t="s">
        <v>4</v>
      </c>
      <c r="AJ11" s="310" t="s">
        <v>4</v>
      </c>
      <c r="AK11" s="310" t="s">
        <v>4</v>
      </c>
      <c r="AL11" s="310" t="s">
        <v>4</v>
      </c>
      <c r="AM11" s="310" t="s">
        <v>4</v>
      </c>
      <c r="AN11" s="310" t="s">
        <v>4</v>
      </c>
      <c r="AO11" s="310" t="s">
        <v>4</v>
      </c>
      <c r="AP11" s="310" t="s">
        <v>4</v>
      </c>
      <c r="AQ11" s="310" t="s">
        <v>4</v>
      </c>
      <c r="AR11" s="310" t="s">
        <v>4</v>
      </c>
      <c r="AS11" s="310" t="s">
        <v>4</v>
      </c>
      <c r="AT11" s="310" t="s">
        <v>4</v>
      </c>
      <c r="AU11" s="310" t="s">
        <v>4</v>
      </c>
      <c r="AV11" s="310" t="s">
        <v>4</v>
      </c>
      <c r="AW11" s="310" t="s">
        <v>4</v>
      </c>
      <c r="AX11" s="310" t="s">
        <v>4</v>
      </c>
      <c r="AY11" s="310" t="s">
        <v>4</v>
      </c>
      <c r="AZ11" s="310" t="s">
        <v>4</v>
      </c>
      <c r="BA11" s="310" t="s">
        <v>4</v>
      </c>
      <c r="BB11" s="310" t="s">
        <v>4</v>
      </c>
      <c r="BC11" s="310" t="s">
        <v>4</v>
      </c>
      <c r="BD11" s="310" t="s">
        <v>4</v>
      </c>
      <c r="BE11" s="310" t="s">
        <v>4</v>
      </c>
    </row>
    <row r="12" spans="1:57" s="4" customFormat="1" ht="20.25" customHeight="1" x14ac:dyDescent="0.25">
      <c r="A12" s="442" t="s">
        <v>17</v>
      </c>
      <c r="B12" s="442"/>
      <c r="C12" s="442"/>
      <c r="D12" s="442"/>
      <c r="E12" s="442"/>
      <c r="F12" s="442"/>
      <c r="G12" s="442"/>
      <c r="H12" s="442"/>
      <c r="I12" s="442"/>
      <c r="J12" s="442"/>
      <c r="K12" s="442"/>
      <c r="L12" s="442"/>
      <c r="M12" s="442"/>
      <c r="N12" s="442"/>
      <c r="O12" s="442"/>
      <c r="P12" s="442"/>
      <c r="Q12" s="442"/>
      <c r="R12" s="442"/>
      <c r="S12" s="442"/>
      <c r="T12" s="442"/>
      <c r="U12" s="442"/>
      <c r="V12" s="442"/>
      <c r="W12" s="442"/>
      <c r="X12" s="442"/>
      <c r="Y12" s="442"/>
      <c r="Z12" s="442"/>
      <c r="AA12" s="442"/>
    </row>
    <row r="13" spans="1:57" s="4" customFormat="1" ht="15" x14ac:dyDescent="0.25">
      <c r="A13" s="307"/>
      <c r="B13" s="307"/>
      <c r="C13" s="307"/>
      <c r="D13" s="307"/>
      <c r="E13" s="307"/>
      <c r="F13" s="307"/>
      <c r="G13" s="307"/>
      <c r="H13" s="307"/>
      <c r="I13" s="307"/>
      <c r="J13" s="307"/>
      <c r="K13" s="307"/>
      <c r="L13" s="307"/>
      <c r="M13" s="307"/>
      <c r="N13" s="307"/>
      <c r="O13" s="307"/>
      <c r="P13" s="307"/>
      <c r="Q13" s="307"/>
      <c r="R13" s="307"/>
      <c r="S13" s="307"/>
      <c r="T13" s="307"/>
      <c r="U13" s="309" t="s">
        <v>144</v>
      </c>
      <c r="V13" s="308" t="s">
        <v>525</v>
      </c>
      <c r="Z13" s="307"/>
      <c r="AA13" s="307"/>
    </row>
    <row r="14" spans="1:57" s="4" customFormat="1" ht="15" x14ac:dyDescent="0.25">
      <c r="A14" s="307"/>
      <c r="B14" s="307"/>
      <c r="C14" s="307"/>
      <c r="D14" s="307"/>
      <c r="E14" s="307"/>
      <c r="F14" s="307"/>
      <c r="G14" s="307"/>
      <c r="H14" s="307"/>
      <c r="I14" s="307"/>
      <c r="J14" s="307"/>
      <c r="K14" s="307"/>
      <c r="L14" s="307"/>
      <c r="M14" s="307"/>
      <c r="N14" s="307"/>
      <c r="O14" s="307"/>
      <c r="P14" s="307"/>
      <c r="Q14" s="307"/>
      <c r="R14" s="307"/>
      <c r="S14" s="307"/>
      <c r="T14" s="307"/>
      <c r="U14" s="309" t="s">
        <v>12</v>
      </c>
      <c r="V14" s="308" t="s">
        <v>13</v>
      </c>
      <c r="Z14" s="307"/>
      <c r="AA14" s="307"/>
    </row>
    <row r="15" spans="1:57" s="4" customFormat="1" ht="15" x14ac:dyDescent="0.25">
      <c r="A15" s="307"/>
      <c r="B15" s="307"/>
      <c r="C15" s="307"/>
      <c r="D15" s="307"/>
      <c r="E15" s="307"/>
      <c r="F15" s="307"/>
      <c r="G15" s="307"/>
      <c r="H15" s="307"/>
      <c r="I15" s="307"/>
      <c r="J15" s="307"/>
      <c r="K15" s="307"/>
      <c r="L15" s="307"/>
      <c r="M15" s="307"/>
      <c r="N15" s="307"/>
      <c r="O15" s="307"/>
      <c r="P15" s="307"/>
      <c r="Q15" s="307"/>
      <c r="R15" s="307"/>
      <c r="S15" s="307"/>
      <c r="T15" s="307"/>
      <c r="U15" s="309" t="s">
        <v>145</v>
      </c>
      <c r="V15" s="308"/>
      <c r="Z15" s="307"/>
      <c r="AA15" s="307"/>
    </row>
    <row r="16" spans="1:57" s="4" customFormat="1" ht="13.5" customHeight="1" x14ac:dyDescent="0.25">
      <c r="A16" s="257"/>
      <c r="B16" s="306"/>
      <c r="C16" s="306"/>
      <c r="D16" s="306"/>
      <c r="E16" s="306"/>
      <c r="F16" s="306"/>
      <c r="G16" s="306"/>
      <c r="H16" s="306"/>
      <c r="I16" s="306"/>
      <c r="J16" s="306"/>
      <c r="K16" s="306"/>
      <c r="L16" s="306"/>
      <c r="M16" s="306"/>
      <c r="N16" s="306"/>
      <c r="O16" s="306"/>
      <c r="P16" s="306"/>
      <c r="Q16" s="306"/>
      <c r="R16" s="306"/>
      <c r="S16" s="306"/>
      <c r="T16" s="306"/>
      <c r="U16" s="306"/>
      <c r="V16" s="306"/>
      <c r="W16" s="306"/>
      <c r="X16" s="306"/>
      <c r="Y16" s="306"/>
      <c r="Z16" s="257"/>
      <c r="AA16" s="257"/>
    </row>
    <row r="17" spans="1:58" s="214" customFormat="1" ht="99" customHeight="1" x14ac:dyDescent="0.2">
      <c r="A17" s="443" t="s">
        <v>146</v>
      </c>
      <c r="B17" s="443" t="s">
        <v>147</v>
      </c>
      <c r="C17" s="443" t="s">
        <v>148</v>
      </c>
      <c r="D17" s="443" t="s">
        <v>149</v>
      </c>
      <c r="E17" s="443" t="s">
        <v>150</v>
      </c>
      <c r="F17" s="443" t="s">
        <v>151</v>
      </c>
      <c r="G17" s="443" t="s">
        <v>152</v>
      </c>
      <c r="H17" s="443" t="s">
        <v>153</v>
      </c>
      <c r="I17" s="443" t="s">
        <v>154</v>
      </c>
      <c r="J17" s="444" t="s">
        <v>360</v>
      </c>
      <c r="K17" s="444" t="s">
        <v>155</v>
      </c>
      <c r="L17" s="443" t="s">
        <v>156</v>
      </c>
      <c r="M17" s="440" t="s">
        <v>157</v>
      </c>
      <c r="N17" s="440"/>
      <c r="O17" s="440" t="s">
        <v>158</v>
      </c>
      <c r="P17" s="440"/>
      <c r="Q17" s="447" t="s">
        <v>159</v>
      </c>
      <c r="R17" s="448"/>
      <c r="S17" s="449"/>
      <c r="T17" s="443" t="s">
        <v>160</v>
      </c>
      <c r="U17" s="443" t="s">
        <v>161</v>
      </c>
      <c r="V17" s="444" t="s">
        <v>162</v>
      </c>
      <c r="W17" s="443" t="s">
        <v>163</v>
      </c>
      <c r="X17" s="443" t="s">
        <v>164</v>
      </c>
      <c r="Y17" s="443" t="s">
        <v>165</v>
      </c>
      <c r="Z17" s="443" t="s">
        <v>166</v>
      </c>
      <c r="AA17" s="443" t="s">
        <v>167</v>
      </c>
      <c r="AD17" s="215"/>
      <c r="AE17" s="215"/>
      <c r="AF17" s="215"/>
      <c r="AG17" s="215"/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46"/>
    </row>
    <row r="18" spans="1:58" s="214" customFormat="1" ht="85.5" customHeight="1" x14ac:dyDescent="0.2">
      <c r="A18" s="443"/>
      <c r="B18" s="443"/>
      <c r="C18" s="443"/>
      <c r="D18" s="443"/>
      <c r="E18" s="443"/>
      <c r="F18" s="443"/>
      <c r="G18" s="443"/>
      <c r="H18" s="443"/>
      <c r="I18" s="443"/>
      <c r="J18" s="445"/>
      <c r="K18" s="445"/>
      <c r="L18" s="443"/>
      <c r="M18" s="303" t="s">
        <v>77</v>
      </c>
      <c r="N18" s="305" t="s">
        <v>168</v>
      </c>
      <c r="O18" s="303" t="s">
        <v>77</v>
      </c>
      <c r="P18" s="303" t="s">
        <v>169</v>
      </c>
      <c r="Q18" s="304" t="s">
        <v>170</v>
      </c>
      <c r="R18" s="303" t="s">
        <v>77</v>
      </c>
      <c r="S18" s="303" t="s">
        <v>169</v>
      </c>
      <c r="T18" s="443"/>
      <c r="U18" s="443"/>
      <c r="V18" s="445"/>
      <c r="W18" s="443"/>
      <c r="X18" s="443"/>
      <c r="Y18" s="443"/>
      <c r="Z18" s="443"/>
      <c r="AA18" s="443"/>
      <c r="AD18" s="215"/>
      <c r="AE18" s="215"/>
      <c r="AF18" s="215"/>
      <c r="AG18" s="215"/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46"/>
    </row>
    <row r="19" spans="1:58" s="4" customFormat="1" ht="15" x14ac:dyDescent="0.25">
      <c r="A19" s="302">
        <v>1</v>
      </c>
      <c r="B19" s="302">
        <v>2</v>
      </c>
      <c r="C19" s="302">
        <v>3</v>
      </c>
      <c r="D19" s="302">
        <v>4</v>
      </c>
      <c r="E19" s="302">
        <v>5</v>
      </c>
      <c r="F19" s="302">
        <v>6</v>
      </c>
      <c r="G19" s="302">
        <v>7</v>
      </c>
      <c r="H19" s="302">
        <v>8</v>
      </c>
      <c r="I19" s="302">
        <v>9</v>
      </c>
      <c r="J19" s="302">
        <v>10</v>
      </c>
      <c r="K19" s="302">
        <v>11</v>
      </c>
      <c r="L19" s="302">
        <v>12</v>
      </c>
      <c r="M19" s="302">
        <v>13</v>
      </c>
      <c r="N19" s="302">
        <v>14</v>
      </c>
      <c r="O19" s="302">
        <v>15</v>
      </c>
      <c r="P19" s="302">
        <v>16</v>
      </c>
      <c r="Q19" s="302">
        <v>17</v>
      </c>
      <c r="R19" s="302">
        <v>18</v>
      </c>
      <c r="S19" s="302">
        <v>19</v>
      </c>
      <c r="T19" s="302">
        <v>20</v>
      </c>
      <c r="U19" s="302">
        <v>21</v>
      </c>
      <c r="V19" s="302">
        <v>22</v>
      </c>
      <c r="W19" s="302">
        <v>23</v>
      </c>
      <c r="X19" s="302">
        <v>24</v>
      </c>
      <c r="Y19" s="302">
        <v>25</v>
      </c>
      <c r="Z19" s="302">
        <v>26</v>
      </c>
      <c r="AA19" s="302">
        <v>27</v>
      </c>
    </row>
    <row r="20" spans="1:58" s="4" customFormat="1" ht="15" x14ac:dyDescent="0.25">
      <c r="A20" s="451" t="s">
        <v>361</v>
      </c>
      <c r="B20" s="451"/>
      <c r="C20" s="451"/>
      <c r="D20" s="451"/>
      <c r="E20" s="451"/>
      <c r="F20" s="451"/>
      <c r="G20" s="451"/>
      <c r="H20" s="451"/>
      <c r="I20" s="451"/>
      <c r="J20" s="451"/>
      <c r="K20" s="451"/>
      <c r="L20" s="451"/>
      <c r="M20" s="451"/>
      <c r="N20" s="451"/>
      <c r="O20" s="451"/>
      <c r="P20" s="451"/>
      <c r="Q20" s="451"/>
      <c r="R20" s="451"/>
      <c r="S20" s="451"/>
      <c r="T20" s="451"/>
      <c r="U20" s="451"/>
      <c r="V20" s="451"/>
      <c r="W20" s="451"/>
      <c r="X20" s="451"/>
      <c r="Y20" s="451"/>
      <c r="Z20" s="451"/>
      <c r="AA20" s="451"/>
      <c r="BF20" s="213" t="s">
        <v>361</v>
      </c>
    </row>
    <row r="21" spans="1:58" s="4" customFormat="1" ht="60" x14ac:dyDescent="0.25">
      <c r="A21" s="271" t="s">
        <v>173</v>
      </c>
      <c r="B21" s="283" t="s">
        <v>524</v>
      </c>
      <c r="C21" s="283" t="s">
        <v>461</v>
      </c>
      <c r="D21" s="272" t="s">
        <v>522</v>
      </c>
      <c r="E21" s="282" t="s">
        <v>84</v>
      </c>
      <c r="F21" s="275" t="s">
        <v>84</v>
      </c>
      <c r="G21" s="279">
        <v>42700</v>
      </c>
      <c r="H21" s="279">
        <v>35000</v>
      </c>
      <c r="I21" s="275" t="s">
        <v>513</v>
      </c>
      <c r="J21" s="277"/>
      <c r="K21" s="277"/>
      <c r="L21" s="279">
        <v>35000</v>
      </c>
      <c r="M21" s="275"/>
      <c r="N21" s="277"/>
      <c r="O21" s="280" t="s">
        <v>171</v>
      </c>
      <c r="P21" s="279">
        <v>700</v>
      </c>
      <c r="Q21" s="278"/>
      <c r="R21" s="275"/>
      <c r="S21" s="277"/>
      <c r="T21" s="299">
        <v>35700</v>
      </c>
      <c r="U21" s="275" t="s">
        <v>364</v>
      </c>
      <c r="V21" s="275"/>
      <c r="W21" s="274" t="s">
        <v>365</v>
      </c>
      <c r="X21" s="274" t="s">
        <v>366</v>
      </c>
      <c r="Y21" s="273"/>
      <c r="Z21" s="272" t="s">
        <v>172</v>
      </c>
      <c r="AA21" s="271">
        <v>2</v>
      </c>
      <c r="BF21" s="213"/>
    </row>
    <row r="22" spans="1:58" s="4" customFormat="1" ht="60" x14ac:dyDescent="0.25">
      <c r="A22" s="284" t="s">
        <v>174</v>
      </c>
      <c r="B22" s="298" t="s">
        <v>462</v>
      </c>
      <c r="C22" s="298" t="s">
        <v>461</v>
      </c>
      <c r="D22" s="285" t="s">
        <v>522</v>
      </c>
      <c r="E22" s="296" t="s">
        <v>84</v>
      </c>
      <c r="F22" s="288" t="s">
        <v>84</v>
      </c>
      <c r="G22" s="301">
        <v>39040</v>
      </c>
      <c r="H22" s="301">
        <v>32000</v>
      </c>
      <c r="I22" s="296" t="s">
        <v>513</v>
      </c>
      <c r="J22" s="295"/>
      <c r="K22" s="295"/>
      <c r="L22" s="292">
        <v>32000</v>
      </c>
      <c r="M22" s="288"/>
      <c r="N22" s="290"/>
      <c r="O22" s="293" t="s">
        <v>171</v>
      </c>
      <c r="P22" s="292">
        <v>640</v>
      </c>
      <c r="Q22" s="291"/>
      <c r="R22" s="288"/>
      <c r="S22" s="290"/>
      <c r="T22" s="300">
        <v>32640</v>
      </c>
      <c r="U22" s="288" t="s">
        <v>516</v>
      </c>
      <c r="V22" s="288"/>
      <c r="W22" s="287" t="s">
        <v>362</v>
      </c>
      <c r="X22" s="287" t="s">
        <v>363</v>
      </c>
      <c r="Y22" s="286"/>
      <c r="Z22" s="285"/>
      <c r="AA22" s="284">
        <v>2</v>
      </c>
      <c r="BF22" s="213"/>
    </row>
    <row r="23" spans="1:58" s="4" customFormat="1" ht="72" x14ac:dyDescent="0.25">
      <c r="A23" s="271" t="s">
        <v>175</v>
      </c>
      <c r="B23" s="283" t="s">
        <v>523</v>
      </c>
      <c r="C23" s="283" t="s">
        <v>461</v>
      </c>
      <c r="D23" s="272" t="s">
        <v>522</v>
      </c>
      <c r="E23" s="282" t="s">
        <v>84</v>
      </c>
      <c r="F23" s="275" t="s">
        <v>84</v>
      </c>
      <c r="G23" s="279">
        <v>40870</v>
      </c>
      <c r="H23" s="279">
        <v>33500</v>
      </c>
      <c r="I23" s="275" t="s">
        <v>513</v>
      </c>
      <c r="J23" s="277"/>
      <c r="K23" s="277"/>
      <c r="L23" s="279">
        <v>33500</v>
      </c>
      <c r="M23" s="275"/>
      <c r="N23" s="277"/>
      <c r="O23" s="280" t="s">
        <v>171</v>
      </c>
      <c r="P23" s="279">
        <v>670</v>
      </c>
      <c r="Q23" s="278"/>
      <c r="R23" s="275"/>
      <c r="S23" s="277"/>
      <c r="T23" s="299">
        <v>34170</v>
      </c>
      <c r="U23" s="275" t="s">
        <v>367</v>
      </c>
      <c r="V23" s="275"/>
      <c r="W23" s="274"/>
      <c r="X23" s="274" t="s">
        <v>368</v>
      </c>
      <c r="Y23" s="273"/>
      <c r="Z23" s="272" t="s">
        <v>172</v>
      </c>
      <c r="AA23" s="271">
        <v>2</v>
      </c>
      <c r="BF23" s="213"/>
    </row>
    <row r="24" spans="1:58" s="4" customFormat="1" ht="60" x14ac:dyDescent="0.25">
      <c r="A24" s="271" t="s">
        <v>176</v>
      </c>
      <c r="B24" s="283" t="s">
        <v>521</v>
      </c>
      <c r="C24" s="283" t="s">
        <v>456</v>
      </c>
      <c r="D24" s="272" t="s">
        <v>456</v>
      </c>
      <c r="E24" s="282" t="s">
        <v>454</v>
      </c>
      <c r="F24" s="275" t="s">
        <v>514</v>
      </c>
      <c r="G24" s="281">
        <v>176.9</v>
      </c>
      <c r="H24" s="281">
        <v>145</v>
      </c>
      <c r="I24" s="275" t="s">
        <v>513</v>
      </c>
      <c r="J24" s="277"/>
      <c r="K24" s="277"/>
      <c r="L24" s="281">
        <v>145</v>
      </c>
      <c r="M24" s="275"/>
      <c r="N24" s="277"/>
      <c r="O24" s="280" t="s">
        <v>171</v>
      </c>
      <c r="P24" s="279">
        <v>2.9</v>
      </c>
      <c r="Q24" s="278"/>
      <c r="R24" s="275"/>
      <c r="S24" s="277"/>
      <c r="T24" s="276">
        <v>147.9</v>
      </c>
      <c r="U24" s="275" t="s">
        <v>364</v>
      </c>
      <c r="V24" s="275"/>
      <c r="W24" s="274" t="s">
        <v>365</v>
      </c>
      <c r="X24" s="274" t="s">
        <v>366</v>
      </c>
      <c r="Y24" s="273"/>
      <c r="Z24" s="272" t="s">
        <v>172</v>
      </c>
      <c r="AA24" s="271">
        <v>2</v>
      </c>
      <c r="BF24" s="213"/>
    </row>
    <row r="25" spans="1:58" s="4" customFormat="1" ht="60" x14ac:dyDescent="0.25">
      <c r="A25" s="284" t="s">
        <v>177</v>
      </c>
      <c r="B25" s="298" t="s">
        <v>520</v>
      </c>
      <c r="C25" s="298" t="s">
        <v>456</v>
      </c>
      <c r="D25" s="285" t="s">
        <v>456</v>
      </c>
      <c r="E25" s="296" t="s">
        <v>454</v>
      </c>
      <c r="F25" s="288" t="s">
        <v>514</v>
      </c>
      <c r="G25" s="297">
        <v>158.6</v>
      </c>
      <c r="H25" s="297">
        <v>130</v>
      </c>
      <c r="I25" s="296" t="s">
        <v>513</v>
      </c>
      <c r="J25" s="295"/>
      <c r="K25" s="295"/>
      <c r="L25" s="294">
        <v>130</v>
      </c>
      <c r="M25" s="288"/>
      <c r="N25" s="290"/>
      <c r="O25" s="293" t="s">
        <v>171</v>
      </c>
      <c r="P25" s="292">
        <v>2.6</v>
      </c>
      <c r="Q25" s="291"/>
      <c r="R25" s="288"/>
      <c r="S25" s="290"/>
      <c r="T25" s="289">
        <v>132.6</v>
      </c>
      <c r="U25" s="288" t="s">
        <v>516</v>
      </c>
      <c r="V25" s="288"/>
      <c r="W25" s="287" t="s">
        <v>362</v>
      </c>
      <c r="X25" s="287" t="s">
        <v>363</v>
      </c>
      <c r="Y25" s="286"/>
      <c r="Z25" s="285"/>
      <c r="AA25" s="284">
        <v>2</v>
      </c>
      <c r="BF25" s="213"/>
    </row>
    <row r="26" spans="1:58" s="4" customFormat="1" ht="72" x14ac:dyDescent="0.25">
      <c r="A26" s="271" t="s">
        <v>178</v>
      </c>
      <c r="B26" s="283" t="s">
        <v>519</v>
      </c>
      <c r="C26" s="283" t="s">
        <v>456</v>
      </c>
      <c r="D26" s="272" t="s">
        <v>456</v>
      </c>
      <c r="E26" s="282" t="s">
        <v>454</v>
      </c>
      <c r="F26" s="275" t="s">
        <v>514</v>
      </c>
      <c r="G26" s="281">
        <v>183</v>
      </c>
      <c r="H26" s="281">
        <v>150</v>
      </c>
      <c r="I26" s="275" t="s">
        <v>513</v>
      </c>
      <c r="J26" s="277"/>
      <c r="K26" s="277"/>
      <c r="L26" s="281">
        <v>150</v>
      </c>
      <c r="M26" s="275"/>
      <c r="N26" s="277"/>
      <c r="O26" s="280" t="s">
        <v>171</v>
      </c>
      <c r="P26" s="279">
        <v>3</v>
      </c>
      <c r="Q26" s="278"/>
      <c r="R26" s="275"/>
      <c r="S26" s="277"/>
      <c r="T26" s="276">
        <v>153</v>
      </c>
      <c r="U26" s="275" t="s">
        <v>367</v>
      </c>
      <c r="V26" s="275"/>
      <c r="W26" s="274"/>
      <c r="X26" s="274" t="s">
        <v>368</v>
      </c>
      <c r="Y26" s="273"/>
      <c r="Z26" s="272" t="s">
        <v>172</v>
      </c>
      <c r="AA26" s="271">
        <v>2</v>
      </c>
      <c r="BF26" s="213"/>
    </row>
    <row r="27" spans="1:58" s="4" customFormat="1" ht="60" x14ac:dyDescent="0.25">
      <c r="A27" s="271" t="s">
        <v>179</v>
      </c>
      <c r="B27" s="283" t="s">
        <v>518</v>
      </c>
      <c r="C27" s="283" t="s">
        <v>453</v>
      </c>
      <c r="D27" s="272" t="s">
        <v>453</v>
      </c>
      <c r="E27" s="282" t="s">
        <v>454</v>
      </c>
      <c r="F27" s="275" t="s">
        <v>514</v>
      </c>
      <c r="G27" s="281">
        <v>268.39999999999998</v>
      </c>
      <c r="H27" s="281">
        <v>220</v>
      </c>
      <c r="I27" s="275" t="s">
        <v>513</v>
      </c>
      <c r="J27" s="277"/>
      <c r="K27" s="277"/>
      <c r="L27" s="281">
        <v>220</v>
      </c>
      <c r="M27" s="275"/>
      <c r="N27" s="277"/>
      <c r="O27" s="280" t="s">
        <v>171</v>
      </c>
      <c r="P27" s="279">
        <v>4.4000000000000004</v>
      </c>
      <c r="Q27" s="278"/>
      <c r="R27" s="275"/>
      <c r="S27" s="277"/>
      <c r="T27" s="276">
        <v>224.4</v>
      </c>
      <c r="U27" s="275" t="s">
        <v>364</v>
      </c>
      <c r="V27" s="275"/>
      <c r="W27" s="274" t="s">
        <v>365</v>
      </c>
      <c r="X27" s="274" t="s">
        <v>366</v>
      </c>
      <c r="Y27" s="273"/>
      <c r="Z27" s="272" t="s">
        <v>172</v>
      </c>
      <c r="AA27" s="271">
        <v>2</v>
      </c>
      <c r="BF27" s="213"/>
    </row>
    <row r="28" spans="1:58" s="4" customFormat="1" ht="60" x14ac:dyDescent="0.25">
      <c r="A28" s="284" t="s">
        <v>180</v>
      </c>
      <c r="B28" s="298" t="s">
        <v>517</v>
      </c>
      <c r="C28" s="298" t="s">
        <v>453</v>
      </c>
      <c r="D28" s="285" t="s">
        <v>453</v>
      </c>
      <c r="E28" s="296" t="s">
        <v>454</v>
      </c>
      <c r="F28" s="288" t="s">
        <v>514</v>
      </c>
      <c r="G28" s="297">
        <v>152.5</v>
      </c>
      <c r="H28" s="297">
        <v>125</v>
      </c>
      <c r="I28" s="296" t="s">
        <v>513</v>
      </c>
      <c r="J28" s="295"/>
      <c r="K28" s="295"/>
      <c r="L28" s="294">
        <v>125</v>
      </c>
      <c r="M28" s="288"/>
      <c r="N28" s="290"/>
      <c r="O28" s="293" t="s">
        <v>171</v>
      </c>
      <c r="P28" s="292">
        <v>2.5</v>
      </c>
      <c r="Q28" s="291"/>
      <c r="R28" s="288"/>
      <c r="S28" s="290"/>
      <c r="T28" s="289">
        <v>127.5</v>
      </c>
      <c r="U28" s="288" t="s">
        <v>516</v>
      </c>
      <c r="V28" s="288"/>
      <c r="W28" s="287" t="s">
        <v>362</v>
      </c>
      <c r="X28" s="287" t="s">
        <v>363</v>
      </c>
      <c r="Y28" s="286"/>
      <c r="Z28" s="285"/>
      <c r="AA28" s="284">
        <v>2</v>
      </c>
      <c r="BF28" s="213"/>
    </row>
    <row r="29" spans="1:58" s="4" customFormat="1" ht="72" x14ac:dyDescent="0.25">
      <c r="A29" s="271" t="s">
        <v>181</v>
      </c>
      <c r="B29" s="283" t="s">
        <v>515</v>
      </c>
      <c r="C29" s="283" t="s">
        <v>453</v>
      </c>
      <c r="D29" s="272" t="s">
        <v>453</v>
      </c>
      <c r="E29" s="282" t="s">
        <v>454</v>
      </c>
      <c r="F29" s="275" t="s">
        <v>514</v>
      </c>
      <c r="G29" s="281">
        <v>244</v>
      </c>
      <c r="H29" s="281">
        <v>200</v>
      </c>
      <c r="I29" s="275" t="s">
        <v>513</v>
      </c>
      <c r="J29" s="277"/>
      <c r="K29" s="277"/>
      <c r="L29" s="281">
        <v>200</v>
      </c>
      <c r="M29" s="275"/>
      <c r="N29" s="277"/>
      <c r="O29" s="280" t="s">
        <v>171</v>
      </c>
      <c r="P29" s="279">
        <v>4</v>
      </c>
      <c r="Q29" s="278"/>
      <c r="R29" s="275"/>
      <c r="S29" s="277"/>
      <c r="T29" s="276">
        <v>204</v>
      </c>
      <c r="U29" s="275" t="s">
        <v>367</v>
      </c>
      <c r="V29" s="275"/>
      <c r="W29" s="274"/>
      <c r="X29" s="274" t="s">
        <v>368</v>
      </c>
      <c r="Y29" s="273"/>
      <c r="Z29" s="272" t="s">
        <v>172</v>
      </c>
      <c r="AA29" s="271">
        <v>2</v>
      </c>
      <c r="BF29" s="213"/>
    </row>
    <row r="30" spans="1:58" s="4" customFormat="1" ht="17.25" customHeight="1" x14ac:dyDescent="0.25">
      <c r="A30" s="270"/>
      <c r="B30" s="269"/>
      <c r="C30" s="199"/>
      <c r="D30" s="177"/>
      <c r="E30" s="268"/>
      <c r="F30" s="268"/>
      <c r="G30" s="267"/>
      <c r="H30" s="267"/>
      <c r="I30" s="267"/>
      <c r="J30" s="267"/>
      <c r="K30" s="267"/>
      <c r="L30" s="266"/>
      <c r="M30" s="266"/>
      <c r="N30" s="265"/>
      <c r="O30" s="265"/>
      <c r="P30" s="265"/>
      <c r="Q30" s="265"/>
      <c r="R30" s="265"/>
      <c r="S30" s="265"/>
      <c r="T30" s="264"/>
      <c r="U30" s="195"/>
      <c r="V30" s="195"/>
      <c r="W30" s="263"/>
      <c r="X30" s="263"/>
      <c r="Y30" s="262"/>
      <c r="Z30" s="195"/>
      <c r="AA30" s="261"/>
    </row>
    <row r="31" spans="1:58" s="4" customFormat="1" ht="15" x14ac:dyDescent="0.25">
      <c r="A31" s="249"/>
      <c r="B31" s="249"/>
      <c r="D31" s="250" t="s">
        <v>131</v>
      </c>
      <c r="E31" s="450" t="s">
        <v>284</v>
      </c>
      <c r="F31" s="450"/>
      <c r="G31" s="450"/>
      <c r="H31" s="450"/>
      <c r="I31" s="450"/>
      <c r="J31" s="450"/>
      <c r="K31" s="450"/>
      <c r="L31" s="450"/>
      <c r="M31" s="450"/>
      <c r="N31" s="450"/>
      <c r="O31" s="252"/>
      <c r="P31" s="249"/>
      <c r="Q31" s="260"/>
      <c r="R31" s="249"/>
      <c r="S31" s="249"/>
      <c r="T31" s="450" t="s">
        <v>136</v>
      </c>
      <c r="U31" s="450"/>
      <c r="V31" s="450"/>
      <c r="W31" s="450"/>
      <c r="X31" s="450"/>
      <c r="Y31" s="450"/>
    </row>
    <row r="32" spans="1:58" s="4" customFormat="1" ht="15" x14ac:dyDescent="0.25">
      <c r="A32" s="259"/>
      <c r="B32" s="259"/>
      <c r="C32" s="258"/>
      <c r="D32" s="247"/>
      <c r="E32" s="247"/>
      <c r="F32" s="247"/>
      <c r="H32" s="227" t="s">
        <v>182</v>
      </c>
      <c r="I32" s="227"/>
      <c r="J32" s="227"/>
      <c r="K32" s="227"/>
      <c r="L32" s="247"/>
      <c r="M32" s="247"/>
      <c r="N32" s="247"/>
      <c r="O32" s="247"/>
      <c r="P32" s="247"/>
      <c r="Q32" s="248" t="s">
        <v>183</v>
      </c>
      <c r="S32" s="247"/>
      <c r="T32" s="247"/>
      <c r="U32" s="247"/>
      <c r="V32" s="248" t="s">
        <v>184</v>
      </c>
      <c r="W32" s="247"/>
      <c r="X32" s="247"/>
      <c r="Y32" s="247"/>
      <c r="Z32" s="247"/>
    </row>
    <row r="33" spans="1:26" s="4" customFormat="1" ht="15" x14ac:dyDescent="0.25">
      <c r="A33" s="259"/>
      <c r="B33" s="259"/>
      <c r="C33" s="258"/>
      <c r="D33" s="257"/>
      <c r="E33" s="257"/>
      <c r="F33" s="256"/>
      <c r="G33" s="256"/>
      <c r="H33" s="256"/>
      <c r="I33" s="256"/>
      <c r="J33" s="256"/>
      <c r="K33" s="256"/>
      <c r="L33" s="256"/>
      <c r="M33" s="256"/>
      <c r="N33" s="256"/>
      <c r="O33" s="256"/>
      <c r="P33" s="256"/>
      <c r="Q33" s="256"/>
      <c r="R33" s="256"/>
      <c r="S33" s="256"/>
      <c r="T33" s="256"/>
      <c r="U33" s="256"/>
      <c r="V33" s="256"/>
      <c r="W33" s="256"/>
      <c r="X33" s="256"/>
      <c r="Y33" s="256"/>
      <c r="Z33" s="255"/>
    </row>
    <row r="34" spans="1:26" s="4" customFormat="1" ht="15" x14ac:dyDescent="0.25">
      <c r="A34" s="254"/>
      <c r="B34" s="253"/>
      <c r="D34" s="250" t="s">
        <v>134</v>
      </c>
      <c r="E34" s="450" t="s">
        <v>284</v>
      </c>
      <c r="F34" s="450"/>
      <c r="G34" s="450"/>
      <c r="H34" s="450"/>
      <c r="I34" s="450"/>
      <c r="J34" s="450"/>
      <c r="K34" s="450"/>
      <c r="L34" s="450"/>
      <c r="M34" s="450"/>
      <c r="N34" s="450"/>
      <c r="O34" s="252"/>
      <c r="P34" s="250"/>
      <c r="Q34" s="251"/>
      <c r="R34" s="250"/>
      <c r="S34" s="250"/>
      <c r="T34" s="450" t="s">
        <v>132</v>
      </c>
      <c r="U34" s="450"/>
      <c r="V34" s="450"/>
      <c r="W34" s="450"/>
      <c r="X34" s="450"/>
      <c r="Y34" s="450"/>
    </row>
    <row r="35" spans="1:26" s="4" customFormat="1" ht="15" x14ac:dyDescent="0.25">
      <c r="A35" s="249"/>
      <c r="B35" s="249"/>
      <c r="C35" s="249"/>
      <c r="D35" s="247"/>
      <c r="E35" s="247"/>
      <c r="F35" s="247"/>
      <c r="H35" s="227" t="s">
        <v>182</v>
      </c>
      <c r="I35" s="227"/>
      <c r="J35" s="227"/>
      <c r="K35" s="227"/>
      <c r="L35" s="247"/>
      <c r="M35" s="247"/>
      <c r="N35" s="247"/>
      <c r="O35" s="247"/>
      <c r="P35" s="247"/>
      <c r="Q35" s="248" t="s">
        <v>183</v>
      </c>
      <c r="R35" s="247"/>
      <c r="S35" s="247"/>
      <c r="T35" s="247"/>
      <c r="U35" s="247"/>
      <c r="V35" s="248" t="s">
        <v>184</v>
      </c>
      <c r="W35" s="247"/>
      <c r="X35" s="247"/>
      <c r="Y35" s="247"/>
      <c r="Z35" s="247"/>
    </row>
  </sheetData>
  <mergeCells count="39">
    <mergeCell ref="T31:Y31"/>
    <mergeCell ref="T34:Y34"/>
    <mergeCell ref="A20:AA20"/>
    <mergeCell ref="A4:C4"/>
    <mergeCell ref="A5:D5"/>
    <mergeCell ref="A6:D6"/>
    <mergeCell ref="B7:C7"/>
    <mergeCell ref="E31:N31"/>
    <mergeCell ref="E34:N34"/>
    <mergeCell ref="X17:X18"/>
    <mergeCell ref="Y17:Y18"/>
    <mergeCell ref="Z17:Z18"/>
    <mergeCell ref="AA17:AA18"/>
    <mergeCell ref="X4:AA4"/>
    <mergeCell ref="W5:AA5"/>
    <mergeCell ref="W6:AA6"/>
    <mergeCell ref="Z7:AA7"/>
    <mergeCell ref="O17:P17"/>
    <mergeCell ref="Q17:S17"/>
    <mergeCell ref="T17:T18"/>
    <mergeCell ref="U17:U18"/>
    <mergeCell ref="V17:V18"/>
    <mergeCell ref="W17:W18"/>
    <mergeCell ref="M17:N17"/>
    <mergeCell ref="A9:AA9"/>
    <mergeCell ref="A11:AA11"/>
    <mergeCell ref="A12:AA12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</mergeCells>
  <pageMargins left="0.31496062992125984" right="0.31496062992125984" top="0.78740157480314965" bottom="0.31496062992125984" header="0.19685039370078741" footer="0.19685039370078741"/>
  <pageSetup paperSize="9" scale="36" firstPageNumber="15" fitToHeight="0" orientation="landscape" useFirstPageNumber="1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Layout" topLeftCell="A22" zoomScale="85" zoomScaleNormal="100" zoomScalePageLayoutView="85" workbookViewId="0"/>
  </sheetViews>
  <sheetFormatPr defaultRowHeight="15" x14ac:dyDescent="0.25"/>
  <sheetData/>
  <pageMargins left="0.70866141732283472" right="0.70866141732283472" top="0.74803149606299213" bottom="0.74803149606299213" header="0.31496062992125984" footer="0.31496062992125984"/>
  <pageSetup paperSize="9" firstPageNumber="16" orientation="portrait" useFirstPageNumber="1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Layout" topLeftCell="A25" zoomScaleNormal="10" workbookViewId="0"/>
  </sheetViews>
  <sheetFormatPr defaultRowHeight="15" x14ac:dyDescent="0.25"/>
  <sheetData/>
  <pageMargins left="0.70866141732283472" right="0.70866141732283472" top="0.74803149606299213" bottom="0.74803149606299213" header="0.31496062992125984" footer="0.31496062992125984"/>
  <pageSetup paperSize="9" firstPageNumber="17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8</vt:i4>
      </vt:variant>
    </vt:vector>
  </HeadingPairs>
  <TitlesOfParts>
    <vt:vector size="19" baseType="lpstr">
      <vt:lpstr>ТЛ</vt:lpstr>
      <vt:lpstr>Огл</vt:lpstr>
      <vt:lpstr>ПЗ</vt:lpstr>
      <vt:lpstr>ССРСС №1</vt:lpstr>
      <vt:lpstr>ЛСР 02-01-01</vt:lpstr>
      <vt:lpstr>ВОР №1</vt:lpstr>
      <vt:lpstr>КА</vt:lpstr>
      <vt:lpstr>КП ИП Ионицэ</vt:lpstr>
      <vt:lpstr>КП ООО"Стройэксперт"</vt:lpstr>
      <vt:lpstr>КП ООО"Форпост"</vt:lpstr>
      <vt:lpstr>Тр.схемы</vt:lpstr>
      <vt:lpstr>'ВОР №1'!Заголовки_для_печати</vt:lpstr>
      <vt:lpstr>КА!Заголовки_для_печати</vt:lpstr>
      <vt:lpstr>'ЛСР 02-01-01'!Заголовки_для_печати</vt:lpstr>
      <vt:lpstr>'ССРСС №1'!Заголовки_для_печати</vt:lpstr>
      <vt:lpstr>'ВОР №1'!Область_печати</vt:lpstr>
      <vt:lpstr>КА!Область_печати</vt:lpstr>
      <vt:lpstr>'ЛСР 02-01-01'!Область_печати</vt:lpstr>
      <vt:lpstr>'ССРСС №1'!Область_печати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2026-08-04T09:05:44Z</cp:lastPrinted>
  <dcterms:created xsi:type="dcterms:W3CDTF">2020-09-30T08:50:27Z</dcterms:created>
  <dcterms:modified xsi:type="dcterms:W3CDTF">2026-08-04T09:05:45Z</dcterms:modified>
</cp:coreProperties>
</file>