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arova_na\Desktop\Мои документы\Документы для 1С с 10.09.2026\пластик для  3D принтеров\Пластики\"/>
    </mc:Choice>
  </mc:AlternateContent>
  <bookViews>
    <workbookView xWindow="0" yWindow="0" windowWidth="14100" windowHeight="10965"/>
  </bookViews>
  <sheets>
    <sheet name="Лист1" sheetId="1" r:id="rId1"/>
    <sheet name="Лист3" sheetId="3" r:id="rId2"/>
  </sheets>
  <definedNames>
    <definedName name="_xlnm._FilterDatabase" localSheetId="0" hidden="1">Лист1!$A$4:$L$43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K40" i="1"/>
  <c r="L40" i="1" s="1"/>
  <c r="H40" i="1"/>
  <c r="I40" i="1" s="1"/>
  <c r="J40" i="1" s="1"/>
  <c r="K5" i="1" l="1"/>
  <c r="L5" i="1" s="1"/>
  <c r="K6" i="1"/>
  <c r="L6" i="1" s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H5" i="1"/>
  <c r="I5" i="1" s="1"/>
  <c r="J5" i="1" s="1"/>
  <c r="H6" i="1"/>
  <c r="I6" i="1" s="1"/>
  <c r="J6" i="1" s="1"/>
  <c r="H7" i="1"/>
  <c r="I7" i="1" s="1"/>
  <c r="J7" i="1" s="1"/>
  <c r="H8" i="1"/>
  <c r="I8" i="1" s="1"/>
  <c r="J8" i="1" s="1"/>
  <c r="H9" i="1"/>
  <c r="I9" i="1" s="1"/>
  <c r="J9" i="1" s="1"/>
  <c r="H10" i="1"/>
  <c r="I10" i="1" s="1"/>
  <c r="J10" i="1" s="1"/>
  <c r="H11" i="1"/>
  <c r="I11" i="1" s="1"/>
  <c r="J11" i="1" s="1"/>
  <c r="H12" i="1"/>
  <c r="I12" i="1" s="1"/>
  <c r="J12" i="1" s="1"/>
  <c r="H13" i="1"/>
  <c r="I13" i="1" s="1"/>
  <c r="J13" i="1" s="1"/>
  <c r="H14" i="1"/>
  <c r="I14" i="1" s="1"/>
  <c r="J14" i="1" s="1"/>
  <c r="H15" i="1"/>
  <c r="I15" i="1" s="1"/>
  <c r="J15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K30" i="1" l="1"/>
  <c r="K31" i="1"/>
  <c r="L31" i="1" s="1"/>
  <c r="K39" i="1"/>
  <c r="K34" i="1"/>
  <c r="L34" i="1" s="1"/>
  <c r="K32" i="1"/>
  <c r="L32" i="1" s="1"/>
  <c r="K41" i="1"/>
  <c r="L41" i="1" s="1"/>
  <c r="K36" i="1"/>
  <c r="L36" i="1" s="1"/>
  <c r="K37" i="1"/>
  <c r="L37" i="1" s="1"/>
  <c r="K38" i="1"/>
  <c r="L38" i="1" s="1"/>
  <c r="K35" i="1"/>
  <c r="K33" i="1"/>
  <c r="K29" i="1"/>
  <c r="L30" i="1"/>
  <c r="L39" i="1"/>
  <c r="H30" i="1"/>
  <c r="I30" i="1" s="1"/>
  <c r="J30" i="1" s="1"/>
  <c r="H31" i="1"/>
  <c r="I31" i="1" s="1"/>
  <c r="J31" i="1" s="1"/>
  <c r="H39" i="1"/>
  <c r="I39" i="1" s="1"/>
  <c r="J39" i="1" s="1"/>
  <c r="H34" i="1"/>
  <c r="I34" i="1" s="1"/>
  <c r="J34" i="1" s="1"/>
  <c r="H32" i="1"/>
  <c r="I32" i="1" s="1"/>
  <c r="J32" i="1" s="1"/>
  <c r="H41" i="1"/>
  <c r="I41" i="1" s="1"/>
  <c r="J41" i="1" s="1"/>
  <c r="H36" i="1"/>
  <c r="I36" i="1" s="1"/>
  <c r="J36" i="1" s="1"/>
  <c r="H37" i="1"/>
  <c r="I37" i="1" s="1"/>
  <c r="J37" i="1" s="1"/>
  <c r="H38" i="1"/>
  <c r="I38" i="1" s="1"/>
  <c r="J38" i="1" s="1"/>
  <c r="H35" i="1"/>
  <c r="H33" i="1"/>
  <c r="H29" i="1" l="1"/>
  <c r="G42" i="1" l="1"/>
  <c r="F42" i="1"/>
  <c r="E42" i="1"/>
  <c r="I33" i="1" l="1"/>
  <c r="J33" i="1" s="1"/>
  <c r="L33" i="1"/>
  <c r="I35" i="1"/>
  <c r="J35" i="1" s="1"/>
  <c r="L35" i="1"/>
  <c r="I29" i="1" l="1"/>
  <c r="J29" i="1" s="1"/>
  <c r="L29" i="1"/>
  <c r="L43" i="1" s="1"/>
</calcChain>
</file>

<file path=xl/sharedStrings.xml><?xml version="1.0" encoding="utf-8"?>
<sst xmlns="http://schemas.openxmlformats.org/spreadsheetml/2006/main" count="98" uniqueCount="60">
  <si>
    <t>№</t>
  </si>
  <si>
    <t>Наименование</t>
  </si>
  <si>
    <t>Ед. изм.</t>
  </si>
  <si>
    <t>Кол-во</t>
  </si>
  <si>
    <t>Оценка однородности совокупности значений выявленных цен, используемых в расчете Н(М)ЦК</t>
  </si>
  <si>
    <t>Поставщик 1</t>
  </si>
  <si>
    <t>Поставщик 2</t>
  </si>
  <si>
    <t>Поставщик 3</t>
  </si>
  <si>
    <r>
      <t>Средняя арифметическая цена за единицу     &lt;</t>
    </r>
    <r>
      <rPr>
        <b/>
        <i/>
        <sz val="14"/>
        <color indexed="8"/>
        <rFont val="Times New Roman"/>
        <family val="1"/>
        <charset val="204"/>
      </rPr>
      <t>ц</t>
    </r>
    <r>
      <rPr>
        <b/>
        <sz val="14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</si>
  <si>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</si>
  <si>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4"/>
        <color indexed="8"/>
        <rFont val="Times New Roman"/>
        <family val="1"/>
        <charset val="204"/>
      </rPr>
      <t xml:space="preserve">                      (не должен превышать 33%)</t>
    </r>
  </si>
  <si>
    <t>Н(М)ЦК,контракта с учетом округления цены за единицу (руб.)</t>
  </si>
  <si>
    <t>шт.</t>
  </si>
  <si>
    <t xml:space="preserve">При определении Н(М)ЦК 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рынка)). Приоритетным методом формирования начальной (максимальной) цены контракта на поставку товаров  является сопоставление рыночных цен (ст. 22 Федерального закона от 05.04.2013 № 44-ФЗ). 
</t>
  </si>
  <si>
    <t>Ведущий специалист контрактной службы                               Макарова Н.А.</t>
  </si>
  <si>
    <t xml:space="preserve"> </t>
  </si>
  <si>
    <t>Поставщик №1</t>
  </si>
  <si>
    <t>Поставщик №2</t>
  </si>
  <si>
    <t>Поставщик №3</t>
  </si>
  <si>
    <t>Подписано ЭЦП</t>
  </si>
  <si>
    <t>Минимальная Цена за единицу изм. (руб.)</t>
  </si>
  <si>
    <t>Интернет магазин</t>
  </si>
  <si>
    <t xml:space="preserve">Обоснование начальной (максимальной) цены контракта (Н(М)ЦК) на поставку пластика для 3D печати 
</t>
  </si>
  <si>
    <t>Пластик для 3D-принтера тип 1</t>
  </si>
  <si>
    <t>Пластик для 3D-принтера тип 2</t>
  </si>
  <si>
    <t>Пластик для 3D-принтера тип 3</t>
  </si>
  <si>
    <t>Пластик для 3D-принтера тип 4</t>
  </si>
  <si>
    <t>Пластик для 3D-принтера тип 5</t>
  </si>
  <si>
    <t>Пластик для 3D-принтера тип 6</t>
  </si>
  <si>
    <t>Пластик для 3D-принтера тип 7</t>
  </si>
  <si>
    <t>Пластик для 3D-принтера тип 8</t>
  </si>
  <si>
    <t>Пластик для 3D-принтера тип 9</t>
  </si>
  <si>
    <t>Пластик для 3D-принтера тип 10</t>
  </si>
  <si>
    <t>Пластик для 3D-принтера тип 11</t>
  </si>
  <si>
    <t>Пластик для 3D-принтера тип 12</t>
  </si>
  <si>
    <t>Пластик для 3D-принтера тип 13</t>
  </si>
  <si>
    <t>Пластик для 3D-принтера тип 14</t>
  </si>
  <si>
    <t>Пластик для 3D-принтера тип 15</t>
  </si>
  <si>
    <t>Пластик для 3D-принтера тип 16</t>
  </si>
  <si>
    <t>Пластик для 3D-принтера тип 17</t>
  </si>
  <si>
    <t>Пластик для 3D-принтера тип 18</t>
  </si>
  <si>
    <t>Пластик для 3D-принтера тип 19</t>
  </si>
  <si>
    <t>Пластик для 3D-принтера тип 20</t>
  </si>
  <si>
    <t>Пластик для 3D-принтера тип 21</t>
  </si>
  <si>
    <t>Пластик для 3D-принтера тип 22</t>
  </si>
  <si>
    <t>Пластик для 3D-принтера тип 23</t>
  </si>
  <si>
    <t>Пластик для 3D-принтера тип 24</t>
  </si>
  <si>
    <t>Пластик для 3D-принтера тип 25</t>
  </si>
  <si>
    <t>Пластик для 3D-принтера тип 26</t>
  </si>
  <si>
    <t>Пластик для 3D-принтера тип 27</t>
  </si>
  <si>
    <t>Пластик для 3D-принтера тип 28</t>
  </si>
  <si>
    <t>Пластик для 3D-принтера тип 29</t>
  </si>
  <si>
    <t>Пластик для 3D-принтера тип 30</t>
  </si>
  <si>
    <t>Пластик для 3D-принтера тип 31</t>
  </si>
  <si>
    <t>Пластик для 3D-принтера тип 32</t>
  </si>
  <si>
    <t>Пластик для 3D-принтера тип 33</t>
  </si>
  <si>
    <t>Пластик для 3D-принтера тип 34</t>
  </si>
  <si>
    <t>Пластик для 3D-принтера тип 35</t>
  </si>
  <si>
    <t>Пластик для 3D-принтера тип 36</t>
  </si>
  <si>
    <t>Пластик для 3D-принтера тип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</si>
</sst>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u/>
      <sz val="10"/>
      <color theme="10"/>
      <name val="Arial Cyr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1" fillId="0" borderId="0" xfId="2" applyFont="1" applyAlignment="1"/>
    <xf numFmtId="0" fontId="13" fillId="0" borderId="0" xfId="2" applyFont="1"/>
    <xf numFmtId="0" fontId="11" fillId="0" borderId="0" xfId="2" applyFont="1"/>
    <xf numFmtId="2" fontId="11" fillId="0" borderId="0" xfId="2" applyNumberFormat="1" applyFont="1" applyAlignment="1" applyProtection="1">
      <alignment wrapText="1"/>
      <protection locked="0"/>
    </xf>
    <xf numFmtId="2" fontId="10" fillId="0" borderId="0" xfId="2" applyNumberFormat="1" applyFont="1" applyFill="1" applyAlignment="1" applyProtection="1">
      <alignment horizontal="center" vertical="center"/>
      <protection locked="0"/>
    </xf>
    <xf numFmtId="2" fontId="11" fillId="0" borderId="0" xfId="2" applyNumberFormat="1" applyFont="1" applyFill="1" applyAlignment="1" applyProtection="1">
      <alignment vertical="center"/>
      <protection locked="0"/>
    </xf>
    <xf numFmtId="2" fontId="14" fillId="0" borderId="0" xfId="2" applyNumberFormat="1" applyFont="1" applyAlignment="1" applyProtection="1">
      <alignment wrapText="1"/>
      <protection locked="0"/>
    </xf>
    <xf numFmtId="0" fontId="14" fillId="0" borderId="0" xfId="2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vertical="center"/>
      <protection locked="0"/>
    </xf>
    <xf numFmtId="0" fontId="12" fillId="0" borderId="0" xfId="0" applyFont="1"/>
    <xf numFmtId="2" fontId="0" fillId="0" borderId="0" xfId="0" applyNumberFormat="1"/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43" fontId="16" fillId="0" borderId="0" xfId="1" applyFont="1" applyFill="1" applyAlignment="1">
      <alignment vertical="center"/>
    </xf>
    <xf numFmtId="0" fontId="11" fillId="0" borderId="0" xfId="2" applyFont="1" applyAlignment="1" applyProtection="1">
      <alignment horizontal="left" vertical="top" wrapText="1"/>
      <protection locked="0"/>
    </xf>
    <xf numFmtId="0" fontId="3" fillId="0" borderId="9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2" fontId="12" fillId="0" borderId="4" xfId="3" applyNumberFormat="1" applyFont="1" applyBorder="1" applyAlignment="1">
      <alignment horizontal="center" vertical="center" wrapText="1"/>
    </xf>
    <xf numFmtId="2" fontId="12" fillId="0" borderId="2" xfId="3" applyNumberFormat="1" applyFont="1" applyBorder="1" applyAlignment="1">
      <alignment horizontal="center" vertical="center" wrapText="1"/>
    </xf>
    <xf numFmtId="2" fontId="12" fillId="0" borderId="2" xfId="3" applyNumberFormat="1" applyFont="1" applyFill="1" applyBorder="1" applyAlignment="1">
      <alignment horizontal="center" vertical="center" wrapText="1"/>
    </xf>
    <xf numFmtId="2" fontId="18" fillId="0" borderId="0" xfId="2" applyNumberFormat="1" applyFont="1" applyAlignment="1" applyProtection="1">
      <alignment horizontal="left" wrapText="1"/>
      <protection locked="0"/>
    </xf>
    <xf numFmtId="0" fontId="3" fillId="0" borderId="6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0" fontId="4" fillId="0" borderId="5" xfId="3" applyBorder="1" applyAlignment="1">
      <alignment horizontal="center" vertical="center" wrapText="1"/>
    </xf>
    <xf numFmtId="0" fontId="4" fillId="0" borderId="7" xfId="3" applyBorder="1" applyAlignment="1">
      <alignment horizontal="center" vertical="center" wrapText="1"/>
    </xf>
    <xf numFmtId="0" fontId="11" fillId="0" borderId="0" xfId="2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0" fillId="0" borderId="0" xfId="2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4" fillId="0" borderId="5" xfId="3" applyNumberFormat="1" applyBorder="1" applyAlignment="1">
      <alignment horizontal="center" vertical="center" wrapText="1"/>
    </xf>
    <xf numFmtId="0" fontId="4" fillId="0" borderId="7" xfId="3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top" wrapText="1"/>
    </xf>
    <xf numFmtId="2" fontId="8" fillId="0" borderId="8" xfId="0" applyNumberFormat="1" applyFont="1" applyBorder="1" applyAlignment="1">
      <alignment horizontal="center" vertical="top" wrapText="1"/>
    </xf>
    <xf numFmtId="2" fontId="3" fillId="0" borderId="6" xfId="0" applyNumberFormat="1" applyFont="1" applyFill="1" applyBorder="1" applyAlignment="1">
      <alignment horizontal="center" vertical="top" wrapText="1"/>
    </xf>
    <xf numFmtId="0" fontId="11" fillId="0" borderId="6" xfId="2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2190750</xdr:rowOff>
    </xdr:from>
    <xdr:to>
      <xdr:col>10</xdr:col>
      <xdr:colOff>0</xdr:colOff>
      <xdr:row>2</xdr:row>
      <xdr:rowOff>2447925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00300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1114425</xdr:colOff>
      <xdr:row>2</xdr:row>
      <xdr:rowOff>1485900</xdr:rowOff>
    </xdr:from>
    <xdr:to>
      <xdr:col>8</xdr:col>
      <xdr:colOff>904875</xdr:colOff>
      <xdr:row>2</xdr:row>
      <xdr:rowOff>1809750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0030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60" zoomScaleNormal="60" workbookViewId="0">
      <selection activeCell="U23" sqref="U23"/>
    </sheetView>
  </sheetViews>
  <sheetFormatPr defaultRowHeight="15" x14ac:dyDescent="0.25"/>
  <cols>
    <col min="2" max="2" width="37.85546875" customWidth="1"/>
    <col min="3" max="3" width="10.42578125" customWidth="1"/>
    <col min="4" max="4" width="12.85546875" customWidth="1"/>
    <col min="5" max="5" width="13.7109375" customWidth="1"/>
    <col min="6" max="6" width="14" customWidth="1"/>
    <col min="7" max="7" width="14.28515625" customWidth="1"/>
    <col min="8" max="8" width="19.140625" hidden="1" customWidth="1"/>
    <col min="9" max="9" width="16.85546875" hidden="1" customWidth="1"/>
    <col min="10" max="10" width="16.7109375" hidden="1" customWidth="1"/>
    <col min="11" max="11" width="22.140625" customWidth="1"/>
    <col min="12" max="12" width="27.42578125" customWidth="1"/>
    <col min="250" max="250" width="16.42578125" customWidth="1"/>
    <col min="251" max="251" width="10.42578125" customWidth="1"/>
    <col min="252" max="252" width="12.85546875" customWidth="1"/>
    <col min="253" max="253" width="13.7109375" customWidth="1"/>
    <col min="254" max="254" width="14" customWidth="1"/>
    <col min="255" max="255" width="14.28515625" customWidth="1"/>
    <col min="256" max="256" width="19.140625" customWidth="1"/>
    <col min="257" max="257" width="16.85546875" customWidth="1"/>
    <col min="258" max="258" width="16.7109375" customWidth="1"/>
    <col min="259" max="260" width="17.85546875" customWidth="1"/>
    <col min="261" max="261" width="19.5703125" customWidth="1"/>
    <col min="262" max="262" width="25.7109375" customWidth="1"/>
    <col min="506" max="506" width="16.42578125" customWidth="1"/>
    <col min="507" max="507" width="10.42578125" customWidth="1"/>
    <col min="508" max="508" width="12.85546875" customWidth="1"/>
    <col min="509" max="509" width="13.7109375" customWidth="1"/>
    <col min="510" max="510" width="14" customWidth="1"/>
    <col min="511" max="511" width="14.28515625" customWidth="1"/>
    <col min="512" max="512" width="19.140625" customWidth="1"/>
    <col min="513" max="513" width="16.85546875" customWidth="1"/>
    <col min="514" max="514" width="16.7109375" customWidth="1"/>
    <col min="515" max="516" width="17.85546875" customWidth="1"/>
    <col min="517" max="517" width="19.5703125" customWidth="1"/>
    <col min="518" max="518" width="25.7109375" customWidth="1"/>
    <col min="762" max="762" width="16.42578125" customWidth="1"/>
    <col min="763" max="763" width="10.42578125" customWidth="1"/>
    <col min="764" max="764" width="12.85546875" customWidth="1"/>
    <col min="765" max="765" width="13.7109375" customWidth="1"/>
    <col min="766" max="766" width="14" customWidth="1"/>
    <col min="767" max="767" width="14.28515625" customWidth="1"/>
    <col min="768" max="768" width="19.140625" customWidth="1"/>
    <col min="769" max="769" width="16.85546875" customWidth="1"/>
    <col min="770" max="770" width="16.7109375" customWidth="1"/>
    <col min="771" max="772" width="17.85546875" customWidth="1"/>
    <col min="773" max="773" width="19.5703125" customWidth="1"/>
    <col min="774" max="774" width="25.7109375" customWidth="1"/>
    <col min="1018" max="1018" width="16.42578125" customWidth="1"/>
    <col min="1019" max="1019" width="10.42578125" customWidth="1"/>
    <col min="1020" max="1020" width="12.85546875" customWidth="1"/>
    <col min="1021" max="1021" width="13.7109375" customWidth="1"/>
    <col min="1022" max="1022" width="14" customWidth="1"/>
    <col min="1023" max="1023" width="14.28515625" customWidth="1"/>
    <col min="1024" max="1024" width="19.140625" customWidth="1"/>
    <col min="1025" max="1025" width="16.85546875" customWidth="1"/>
    <col min="1026" max="1026" width="16.7109375" customWidth="1"/>
    <col min="1027" max="1028" width="17.85546875" customWidth="1"/>
    <col min="1029" max="1029" width="19.5703125" customWidth="1"/>
    <col min="1030" max="1030" width="25.7109375" customWidth="1"/>
    <col min="1274" max="1274" width="16.42578125" customWidth="1"/>
    <col min="1275" max="1275" width="10.42578125" customWidth="1"/>
    <col min="1276" max="1276" width="12.85546875" customWidth="1"/>
    <col min="1277" max="1277" width="13.7109375" customWidth="1"/>
    <col min="1278" max="1278" width="14" customWidth="1"/>
    <col min="1279" max="1279" width="14.28515625" customWidth="1"/>
    <col min="1280" max="1280" width="19.140625" customWidth="1"/>
    <col min="1281" max="1281" width="16.85546875" customWidth="1"/>
    <col min="1282" max="1282" width="16.7109375" customWidth="1"/>
    <col min="1283" max="1284" width="17.85546875" customWidth="1"/>
    <col min="1285" max="1285" width="19.5703125" customWidth="1"/>
    <col min="1286" max="1286" width="25.7109375" customWidth="1"/>
    <col min="1530" max="1530" width="16.42578125" customWidth="1"/>
    <col min="1531" max="1531" width="10.42578125" customWidth="1"/>
    <col min="1532" max="1532" width="12.85546875" customWidth="1"/>
    <col min="1533" max="1533" width="13.7109375" customWidth="1"/>
    <col min="1534" max="1534" width="14" customWidth="1"/>
    <col min="1535" max="1535" width="14.28515625" customWidth="1"/>
    <col min="1536" max="1536" width="19.140625" customWidth="1"/>
    <col min="1537" max="1537" width="16.85546875" customWidth="1"/>
    <col min="1538" max="1538" width="16.7109375" customWidth="1"/>
    <col min="1539" max="1540" width="17.85546875" customWidth="1"/>
    <col min="1541" max="1541" width="19.5703125" customWidth="1"/>
    <col min="1542" max="1542" width="25.7109375" customWidth="1"/>
    <col min="1786" max="1786" width="16.42578125" customWidth="1"/>
    <col min="1787" max="1787" width="10.42578125" customWidth="1"/>
    <col min="1788" max="1788" width="12.85546875" customWidth="1"/>
    <col min="1789" max="1789" width="13.7109375" customWidth="1"/>
    <col min="1790" max="1790" width="14" customWidth="1"/>
    <col min="1791" max="1791" width="14.28515625" customWidth="1"/>
    <col min="1792" max="1792" width="19.140625" customWidth="1"/>
    <col min="1793" max="1793" width="16.85546875" customWidth="1"/>
    <col min="1794" max="1794" width="16.7109375" customWidth="1"/>
    <col min="1795" max="1796" width="17.85546875" customWidth="1"/>
    <col min="1797" max="1797" width="19.5703125" customWidth="1"/>
    <col min="1798" max="1798" width="25.7109375" customWidth="1"/>
    <col min="2042" max="2042" width="16.42578125" customWidth="1"/>
    <col min="2043" max="2043" width="10.42578125" customWidth="1"/>
    <col min="2044" max="2044" width="12.85546875" customWidth="1"/>
    <col min="2045" max="2045" width="13.7109375" customWidth="1"/>
    <col min="2046" max="2046" width="14" customWidth="1"/>
    <col min="2047" max="2047" width="14.28515625" customWidth="1"/>
    <col min="2048" max="2048" width="19.140625" customWidth="1"/>
    <col min="2049" max="2049" width="16.85546875" customWidth="1"/>
    <col min="2050" max="2050" width="16.7109375" customWidth="1"/>
    <col min="2051" max="2052" width="17.85546875" customWidth="1"/>
    <col min="2053" max="2053" width="19.5703125" customWidth="1"/>
    <col min="2054" max="2054" width="25.7109375" customWidth="1"/>
    <col min="2298" max="2298" width="16.42578125" customWidth="1"/>
    <col min="2299" max="2299" width="10.42578125" customWidth="1"/>
    <col min="2300" max="2300" width="12.85546875" customWidth="1"/>
    <col min="2301" max="2301" width="13.7109375" customWidth="1"/>
    <col min="2302" max="2302" width="14" customWidth="1"/>
    <col min="2303" max="2303" width="14.28515625" customWidth="1"/>
    <col min="2304" max="2304" width="19.140625" customWidth="1"/>
    <col min="2305" max="2305" width="16.85546875" customWidth="1"/>
    <col min="2306" max="2306" width="16.7109375" customWidth="1"/>
    <col min="2307" max="2308" width="17.85546875" customWidth="1"/>
    <col min="2309" max="2309" width="19.5703125" customWidth="1"/>
    <col min="2310" max="2310" width="25.7109375" customWidth="1"/>
    <col min="2554" max="2554" width="16.42578125" customWidth="1"/>
    <col min="2555" max="2555" width="10.42578125" customWidth="1"/>
    <col min="2556" max="2556" width="12.85546875" customWidth="1"/>
    <col min="2557" max="2557" width="13.7109375" customWidth="1"/>
    <col min="2558" max="2558" width="14" customWidth="1"/>
    <col min="2559" max="2559" width="14.28515625" customWidth="1"/>
    <col min="2560" max="2560" width="19.140625" customWidth="1"/>
    <col min="2561" max="2561" width="16.85546875" customWidth="1"/>
    <col min="2562" max="2562" width="16.7109375" customWidth="1"/>
    <col min="2563" max="2564" width="17.85546875" customWidth="1"/>
    <col min="2565" max="2565" width="19.5703125" customWidth="1"/>
    <col min="2566" max="2566" width="25.7109375" customWidth="1"/>
    <col min="2810" max="2810" width="16.42578125" customWidth="1"/>
    <col min="2811" max="2811" width="10.42578125" customWidth="1"/>
    <col min="2812" max="2812" width="12.85546875" customWidth="1"/>
    <col min="2813" max="2813" width="13.7109375" customWidth="1"/>
    <col min="2814" max="2814" width="14" customWidth="1"/>
    <col min="2815" max="2815" width="14.28515625" customWidth="1"/>
    <col min="2816" max="2816" width="19.140625" customWidth="1"/>
    <col min="2817" max="2817" width="16.85546875" customWidth="1"/>
    <col min="2818" max="2818" width="16.7109375" customWidth="1"/>
    <col min="2819" max="2820" width="17.85546875" customWidth="1"/>
    <col min="2821" max="2821" width="19.5703125" customWidth="1"/>
    <col min="2822" max="2822" width="25.7109375" customWidth="1"/>
    <col min="3066" max="3066" width="16.42578125" customWidth="1"/>
    <col min="3067" max="3067" width="10.42578125" customWidth="1"/>
    <col min="3068" max="3068" width="12.85546875" customWidth="1"/>
    <col min="3069" max="3069" width="13.7109375" customWidth="1"/>
    <col min="3070" max="3070" width="14" customWidth="1"/>
    <col min="3071" max="3071" width="14.28515625" customWidth="1"/>
    <col min="3072" max="3072" width="19.140625" customWidth="1"/>
    <col min="3073" max="3073" width="16.85546875" customWidth="1"/>
    <col min="3074" max="3074" width="16.7109375" customWidth="1"/>
    <col min="3075" max="3076" width="17.85546875" customWidth="1"/>
    <col min="3077" max="3077" width="19.5703125" customWidth="1"/>
    <col min="3078" max="3078" width="25.7109375" customWidth="1"/>
    <col min="3322" max="3322" width="16.42578125" customWidth="1"/>
    <col min="3323" max="3323" width="10.42578125" customWidth="1"/>
    <col min="3324" max="3324" width="12.85546875" customWidth="1"/>
    <col min="3325" max="3325" width="13.7109375" customWidth="1"/>
    <col min="3326" max="3326" width="14" customWidth="1"/>
    <col min="3327" max="3327" width="14.28515625" customWidth="1"/>
    <col min="3328" max="3328" width="19.140625" customWidth="1"/>
    <col min="3329" max="3329" width="16.85546875" customWidth="1"/>
    <col min="3330" max="3330" width="16.7109375" customWidth="1"/>
    <col min="3331" max="3332" width="17.85546875" customWidth="1"/>
    <col min="3333" max="3333" width="19.5703125" customWidth="1"/>
    <col min="3334" max="3334" width="25.7109375" customWidth="1"/>
    <col min="3578" max="3578" width="16.42578125" customWidth="1"/>
    <col min="3579" max="3579" width="10.42578125" customWidth="1"/>
    <col min="3580" max="3580" width="12.85546875" customWidth="1"/>
    <col min="3581" max="3581" width="13.7109375" customWidth="1"/>
    <col min="3582" max="3582" width="14" customWidth="1"/>
    <col min="3583" max="3583" width="14.28515625" customWidth="1"/>
    <col min="3584" max="3584" width="19.140625" customWidth="1"/>
    <col min="3585" max="3585" width="16.85546875" customWidth="1"/>
    <col min="3586" max="3586" width="16.7109375" customWidth="1"/>
    <col min="3587" max="3588" width="17.85546875" customWidth="1"/>
    <col min="3589" max="3589" width="19.5703125" customWidth="1"/>
    <col min="3590" max="3590" width="25.7109375" customWidth="1"/>
    <col min="3834" max="3834" width="16.42578125" customWidth="1"/>
    <col min="3835" max="3835" width="10.42578125" customWidth="1"/>
    <col min="3836" max="3836" width="12.85546875" customWidth="1"/>
    <col min="3837" max="3837" width="13.7109375" customWidth="1"/>
    <col min="3838" max="3838" width="14" customWidth="1"/>
    <col min="3839" max="3839" width="14.28515625" customWidth="1"/>
    <col min="3840" max="3840" width="19.140625" customWidth="1"/>
    <col min="3841" max="3841" width="16.85546875" customWidth="1"/>
    <col min="3842" max="3842" width="16.7109375" customWidth="1"/>
    <col min="3843" max="3844" width="17.85546875" customWidth="1"/>
    <col min="3845" max="3845" width="19.5703125" customWidth="1"/>
    <col min="3846" max="3846" width="25.7109375" customWidth="1"/>
    <col min="4090" max="4090" width="16.42578125" customWidth="1"/>
    <col min="4091" max="4091" width="10.42578125" customWidth="1"/>
    <col min="4092" max="4092" width="12.85546875" customWidth="1"/>
    <col min="4093" max="4093" width="13.7109375" customWidth="1"/>
    <col min="4094" max="4094" width="14" customWidth="1"/>
    <col min="4095" max="4095" width="14.28515625" customWidth="1"/>
    <col min="4096" max="4096" width="19.140625" customWidth="1"/>
    <col min="4097" max="4097" width="16.85546875" customWidth="1"/>
    <col min="4098" max="4098" width="16.7109375" customWidth="1"/>
    <col min="4099" max="4100" width="17.85546875" customWidth="1"/>
    <col min="4101" max="4101" width="19.5703125" customWidth="1"/>
    <col min="4102" max="4102" width="25.7109375" customWidth="1"/>
    <col min="4346" max="4346" width="16.42578125" customWidth="1"/>
    <col min="4347" max="4347" width="10.42578125" customWidth="1"/>
    <col min="4348" max="4348" width="12.85546875" customWidth="1"/>
    <col min="4349" max="4349" width="13.7109375" customWidth="1"/>
    <col min="4350" max="4350" width="14" customWidth="1"/>
    <col min="4351" max="4351" width="14.28515625" customWidth="1"/>
    <col min="4352" max="4352" width="19.140625" customWidth="1"/>
    <col min="4353" max="4353" width="16.85546875" customWidth="1"/>
    <col min="4354" max="4354" width="16.7109375" customWidth="1"/>
    <col min="4355" max="4356" width="17.85546875" customWidth="1"/>
    <col min="4357" max="4357" width="19.5703125" customWidth="1"/>
    <col min="4358" max="4358" width="25.7109375" customWidth="1"/>
    <col min="4602" max="4602" width="16.42578125" customWidth="1"/>
    <col min="4603" max="4603" width="10.42578125" customWidth="1"/>
    <col min="4604" max="4604" width="12.85546875" customWidth="1"/>
    <col min="4605" max="4605" width="13.7109375" customWidth="1"/>
    <col min="4606" max="4606" width="14" customWidth="1"/>
    <col min="4607" max="4607" width="14.28515625" customWidth="1"/>
    <col min="4608" max="4608" width="19.140625" customWidth="1"/>
    <col min="4609" max="4609" width="16.85546875" customWidth="1"/>
    <col min="4610" max="4610" width="16.7109375" customWidth="1"/>
    <col min="4611" max="4612" width="17.85546875" customWidth="1"/>
    <col min="4613" max="4613" width="19.5703125" customWidth="1"/>
    <col min="4614" max="4614" width="25.7109375" customWidth="1"/>
    <col min="4858" max="4858" width="16.42578125" customWidth="1"/>
    <col min="4859" max="4859" width="10.42578125" customWidth="1"/>
    <col min="4860" max="4860" width="12.85546875" customWidth="1"/>
    <col min="4861" max="4861" width="13.7109375" customWidth="1"/>
    <col min="4862" max="4862" width="14" customWidth="1"/>
    <col min="4863" max="4863" width="14.28515625" customWidth="1"/>
    <col min="4864" max="4864" width="19.140625" customWidth="1"/>
    <col min="4865" max="4865" width="16.85546875" customWidth="1"/>
    <col min="4866" max="4866" width="16.7109375" customWidth="1"/>
    <col min="4867" max="4868" width="17.85546875" customWidth="1"/>
    <col min="4869" max="4869" width="19.5703125" customWidth="1"/>
    <col min="4870" max="4870" width="25.7109375" customWidth="1"/>
    <col min="5114" max="5114" width="16.42578125" customWidth="1"/>
    <col min="5115" max="5115" width="10.42578125" customWidth="1"/>
    <col min="5116" max="5116" width="12.85546875" customWidth="1"/>
    <col min="5117" max="5117" width="13.7109375" customWidth="1"/>
    <col min="5118" max="5118" width="14" customWidth="1"/>
    <col min="5119" max="5119" width="14.28515625" customWidth="1"/>
    <col min="5120" max="5120" width="19.140625" customWidth="1"/>
    <col min="5121" max="5121" width="16.85546875" customWidth="1"/>
    <col min="5122" max="5122" width="16.7109375" customWidth="1"/>
    <col min="5123" max="5124" width="17.85546875" customWidth="1"/>
    <col min="5125" max="5125" width="19.5703125" customWidth="1"/>
    <col min="5126" max="5126" width="25.7109375" customWidth="1"/>
    <col min="5370" max="5370" width="16.42578125" customWidth="1"/>
    <col min="5371" max="5371" width="10.42578125" customWidth="1"/>
    <col min="5372" max="5372" width="12.85546875" customWidth="1"/>
    <col min="5373" max="5373" width="13.7109375" customWidth="1"/>
    <col min="5374" max="5374" width="14" customWidth="1"/>
    <col min="5375" max="5375" width="14.28515625" customWidth="1"/>
    <col min="5376" max="5376" width="19.140625" customWidth="1"/>
    <col min="5377" max="5377" width="16.85546875" customWidth="1"/>
    <col min="5378" max="5378" width="16.7109375" customWidth="1"/>
    <col min="5379" max="5380" width="17.85546875" customWidth="1"/>
    <col min="5381" max="5381" width="19.5703125" customWidth="1"/>
    <col min="5382" max="5382" width="25.7109375" customWidth="1"/>
    <col min="5626" max="5626" width="16.42578125" customWidth="1"/>
    <col min="5627" max="5627" width="10.42578125" customWidth="1"/>
    <col min="5628" max="5628" width="12.85546875" customWidth="1"/>
    <col min="5629" max="5629" width="13.7109375" customWidth="1"/>
    <col min="5630" max="5630" width="14" customWidth="1"/>
    <col min="5631" max="5631" width="14.28515625" customWidth="1"/>
    <col min="5632" max="5632" width="19.140625" customWidth="1"/>
    <col min="5633" max="5633" width="16.85546875" customWidth="1"/>
    <col min="5634" max="5634" width="16.7109375" customWidth="1"/>
    <col min="5635" max="5636" width="17.85546875" customWidth="1"/>
    <col min="5637" max="5637" width="19.5703125" customWidth="1"/>
    <col min="5638" max="5638" width="25.7109375" customWidth="1"/>
    <col min="5882" max="5882" width="16.42578125" customWidth="1"/>
    <col min="5883" max="5883" width="10.42578125" customWidth="1"/>
    <col min="5884" max="5884" width="12.85546875" customWidth="1"/>
    <col min="5885" max="5885" width="13.7109375" customWidth="1"/>
    <col min="5886" max="5886" width="14" customWidth="1"/>
    <col min="5887" max="5887" width="14.28515625" customWidth="1"/>
    <col min="5888" max="5888" width="19.140625" customWidth="1"/>
    <col min="5889" max="5889" width="16.85546875" customWidth="1"/>
    <col min="5890" max="5890" width="16.7109375" customWidth="1"/>
    <col min="5891" max="5892" width="17.85546875" customWidth="1"/>
    <col min="5893" max="5893" width="19.5703125" customWidth="1"/>
    <col min="5894" max="5894" width="25.7109375" customWidth="1"/>
    <col min="6138" max="6138" width="16.42578125" customWidth="1"/>
    <col min="6139" max="6139" width="10.42578125" customWidth="1"/>
    <col min="6140" max="6140" width="12.85546875" customWidth="1"/>
    <col min="6141" max="6141" width="13.7109375" customWidth="1"/>
    <col min="6142" max="6142" width="14" customWidth="1"/>
    <col min="6143" max="6143" width="14.28515625" customWidth="1"/>
    <col min="6144" max="6144" width="19.140625" customWidth="1"/>
    <col min="6145" max="6145" width="16.85546875" customWidth="1"/>
    <col min="6146" max="6146" width="16.7109375" customWidth="1"/>
    <col min="6147" max="6148" width="17.85546875" customWidth="1"/>
    <col min="6149" max="6149" width="19.5703125" customWidth="1"/>
    <col min="6150" max="6150" width="25.7109375" customWidth="1"/>
    <col min="6394" max="6394" width="16.42578125" customWidth="1"/>
    <col min="6395" max="6395" width="10.42578125" customWidth="1"/>
    <col min="6396" max="6396" width="12.85546875" customWidth="1"/>
    <col min="6397" max="6397" width="13.7109375" customWidth="1"/>
    <col min="6398" max="6398" width="14" customWidth="1"/>
    <col min="6399" max="6399" width="14.28515625" customWidth="1"/>
    <col min="6400" max="6400" width="19.140625" customWidth="1"/>
    <col min="6401" max="6401" width="16.85546875" customWidth="1"/>
    <col min="6402" max="6402" width="16.7109375" customWidth="1"/>
    <col min="6403" max="6404" width="17.85546875" customWidth="1"/>
    <col min="6405" max="6405" width="19.5703125" customWidth="1"/>
    <col min="6406" max="6406" width="25.7109375" customWidth="1"/>
    <col min="6650" max="6650" width="16.42578125" customWidth="1"/>
    <col min="6651" max="6651" width="10.42578125" customWidth="1"/>
    <col min="6652" max="6652" width="12.85546875" customWidth="1"/>
    <col min="6653" max="6653" width="13.7109375" customWidth="1"/>
    <col min="6654" max="6654" width="14" customWidth="1"/>
    <col min="6655" max="6655" width="14.28515625" customWidth="1"/>
    <col min="6656" max="6656" width="19.140625" customWidth="1"/>
    <col min="6657" max="6657" width="16.85546875" customWidth="1"/>
    <col min="6658" max="6658" width="16.7109375" customWidth="1"/>
    <col min="6659" max="6660" width="17.85546875" customWidth="1"/>
    <col min="6661" max="6661" width="19.5703125" customWidth="1"/>
    <col min="6662" max="6662" width="25.7109375" customWidth="1"/>
    <col min="6906" max="6906" width="16.42578125" customWidth="1"/>
    <col min="6907" max="6907" width="10.42578125" customWidth="1"/>
    <col min="6908" max="6908" width="12.85546875" customWidth="1"/>
    <col min="6909" max="6909" width="13.7109375" customWidth="1"/>
    <col min="6910" max="6910" width="14" customWidth="1"/>
    <col min="6911" max="6911" width="14.28515625" customWidth="1"/>
    <col min="6912" max="6912" width="19.140625" customWidth="1"/>
    <col min="6913" max="6913" width="16.85546875" customWidth="1"/>
    <col min="6914" max="6914" width="16.7109375" customWidth="1"/>
    <col min="6915" max="6916" width="17.85546875" customWidth="1"/>
    <col min="6917" max="6917" width="19.5703125" customWidth="1"/>
    <col min="6918" max="6918" width="25.7109375" customWidth="1"/>
    <col min="7162" max="7162" width="16.42578125" customWidth="1"/>
    <col min="7163" max="7163" width="10.42578125" customWidth="1"/>
    <col min="7164" max="7164" width="12.85546875" customWidth="1"/>
    <col min="7165" max="7165" width="13.7109375" customWidth="1"/>
    <col min="7166" max="7166" width="14" customWidth="1"/>
    <col min="7167" max="7167" width="14.28515625" customWidth="1"/>
    <col min="7168" max="7168" width="19.140625" customWidth="1"/>
    <col min="7169" max="7169" width="16.85546875" customWidth="1"/>
    <col min="7170" max="7170" width="16.7109375" customWidth="1"/>
    <col min="7171" max="7172" width="17.85546875" customWidth="1"/>
    <col min="7173" max="7173" width="19.5703125" customWidth="1"/>
    <col min="7174" max="7174" width="25.7109375" customWidth="1"/>
    <col min="7418" max="7418" width="16.42578125" customWidth="1"/>
    <col min="7419" max="7419" width="10.42578125" customWidth="1"/>
    <col min="7420" max="7420" width="12.85546875" customWidth="1"/>
    <col min="7421" max="7421" width="13.7109375" customWidth="1"/>
    <col min="7422" max="7422" width="14" customWidth="1"/>
    <col min="7423" max="7423" width="14.28515625" customWidth="1"/>
    <col min="7424" max="7424" width="19.140625" customWidth="1"/>
    <col min="7425" max="7425" width="16.85546875" customWidth="1"/>
    <col min="7426" max="7426" width="16.7109375" customWidth="1"/>
    <col min="7427" max="7428" width="17.85546875" customWidth="1"/>
    <col min="7429" max="7429" width="19.5703125" customWidth="1"/>
    <col min="7430" max="7430" width="25.7109375" customWidth="1"/>
    <col min="7674" max="7674" width="16.42578125" customWidth="1"/>
    <col min="7675" max="7675" width="10.42578125" customWidth="1"/>
    <col min="7676" max="7676" width="12.85546875" customWidth="1"/>
    <col min="7677" max="7677" width="13.7109375" customWidth="1"/>
    <col min="7678" max="7678" width="14" customWidth="1"/>
    <col min="7679" max="7679" width="14.28515625" customWidth="1"/>
    <col min="7680" max="7680" width="19.140625" customWidth="1"/>
    <col min="7681" max="7681" width="16.85546875" customWidth="1"/>
    <col min="7682" max="7682" width="16.7109375" customWidth="1"/>
    <col min="7683" max="7684" width="17.85546875" customWidth="1"/>
    <col min="7685" max="7685" width="19.5703125" customWidth="1"/>
    <col min="7686" max="7686" width="25.7109375" customWidth="1"/>
    <col min="7930" max="7930" width="16.42578125" customWidth="1"/>
    <col min="7931" max="7931" width="10.42578125" customWidth="1"/>
    <col min="7932" max="7932" width="12.85546875" customWidth="1"/>
    <col min="7933" max="7933" width="13.7109375" customWidth="1"/>
    <col min="7934" max="7934" width="14" customWidth="1"/>
    <col min="7935" max="7935" width="14.28515625" customWidth="1"/>
    <col min="7936" max="7936" width="19.140625" customWidth="1"/>
    <col min="7937" max="7937" width="16.85546875" customWidth="1"/>
    <col min="7938" max="7938" width="16.7109375" customWidth="1"/>
    <col min="7939" max="7940" width="17.85546875" customWidth="1"/>
    <col min="7941" max="7941" width="19.5703125" customWidth="1"/>
    <col min="7942" max="7942" width="25.7109375" customWidth="1"/>
    <col min="8186" max="8186" width="16.42578125" customWidth="1"/>
    <col min="8187" max="8187" width="10.42578125" customWidth="1"/>
    <col min="8188" max="8188" width="12.85546875" customWidth="1"/>
    <col min="8189" max="8189" width="13.7109375" customWidth="1"/>
    <col min="8190" max="8190" width="14" customWidth="1"/>
    <col min="8191" max="8191" width="14.28515625" customWidth="1"/>
    <col min="8192" max="8192" width="19.140625" customWidth="1"/>
    <col min="8193" max="8193" width="16.85546875" customWidth="1"/>
    <col min="8194" max="8194" width="16.7109375" customWidth="1"/>
    <col min="8195" max="8196" width="17.85546875" customWidth="1"/>
    <col min="8197" max="8197" width="19.5703125" customWidth="1"/>
    <col min="8198" max="8198" width="25.7109375" customWidth="1"/>
    <col min="8442" max="8442" width="16.42578125" customWidth="1"/>
    <col min="8443" max="8443" width="10.42578125" customWidth="1"/>
    <col min="8444" max="8444" width="12.85546875" customWidth="1"/>
    <col min="8445" max="8445" width="13.7109375" customWidth="1"/>
    <col min="8446" max="8446" width="14" customWidth="1"/>
    <col min="8447" max="8447" width="14.28515625" customWidth="1"/>
    <col min="8448" max="8448" width="19.140625" customWidth="1"/>
    <col min="8449" max="8449" width="16.85546875" customWidth="1"/>
    <col min="8450" max="8450" width="16.7109375" customWidth="1"/>
    <col min="8451" max="8452" width="17.85546875" customWidth="1"/>
    <col min="8453" max="8453" width="19.5703125" customWidth="1"/>
    <col min="8454" max="8454" width="25.7109375" customWidth="1"/>
    <col min="8698" max="8698" width="16.42578125" customWidth="1"/>
    <col min="8699" max="8699" width="10.42578125" customWidth="1"/>
    <col min="8700" max="8700" width="12.85546875" customWidth="1"/>
    <col min="8701" max="8701" width="13.7109375" customWidth="1"/>
    <col min="8702" max="8702" width="14" customWidth="1"/>
    <col min="8703" max="8703" width="14.28515625" customWidth="1"/>
    <col min="8704" max="8704" width="19.140625" customWidth="1"/>
    <col min="8705" max="8705" width="16.85546875" customWidth="1"/>
    <col min="8706" max="8706" width="16.7109375" customWidth="1"/>
    <col min="8707" max="8708" width="17.85546875" customWidth="1"/>
    <col min="8709" max="8709" width="19.5703125" customWidth="1"/>
    <col min="8710" max="8710" width="25.7109375" customWidth="1"/>
    <col min="8954" max="8954" width="16.42578125" customWidth="1"/>
    <col min="8955" max="8955" width="10.42578125" customWidth="1"/>
    <col min="8956" max="8956" width="12.85546875" customWidth="1"/>
    <col min="8957" max="8957" width="13.7109375" customWidth="1"/>
    <col min="8958" max="8958" width="14" customWidth="1"/>
    <col min="8959" max="8959" width="14.28515625" customWidth="1"/>
    <col min="8960" max="8960" width="19.140625" customWidth="1"/>
    <col min="8961" max="8961" width="16.85546875" customWidth="1"/>
    <col min="8962" max="8962" width="16.7109375" customWidth="1"/>
    <col min="8963" max="8964" width="17.85546875" customWidth="1"/>
    <col min="8965" max="8965" width="19.5703125" customWidth="1"/>
    <col min="8966" max="8966" width="25.7109375" customWidth="1"/>
    <col min="9210" max="9210" width="16.42578125" customWidth="1"/>
    <col min="9211" max="9211" width="10.42578125" customWidth="1"/>
    <col min="9212" max="9212" width="12.85546875" customWidth="1"/>
    <col min="9213" max="9213" width="13.7109375" customWidth="1"/>
    <col min="9214" max="9214" width="14" customWidth="1"/>
    <col min="9215" max="9215" width="14.28515625" customWidth="1"/>
    <col min="9216" max="9216" width="19.140625" customWidth="1"/>
    <col min="9217" max="9217" width="16.85546875" customWidth="1"/>
    <col min="9218" max="9218" width="16.7109375" customWidth="1"/>
    <col min="9219" max="9220" width="17.85546875" customWidth="1"/>
    <col min="9221" max="9221" width="19.5703125" customWidth="1"/>
    <col min="9222" max="9222" width="25.7109375" customWidth="1"/>
    <col min="9466" max="9466" width="16.42578125" customWidth="1"/>
    <col min="9467" max="9467" width="10.42578125" customWidth="1"/>
    <col min="9468" max="9468" width="12.85546875" customWidth="1"/>
    <col min="9469" max="9469" width="13.7109375" customWidth="1"/>
    <col min="9470" max="9470" width="14" customWidth="1"/>
    <col min="9471" max="9471" width="14.28515625" customWidth="1"/>
    <col min="9472" max="9472" width="19.140625" customWidth="1"/>
    <col min="9473" max="9473" width="16.85546875" customWidth="1"/>
    <col min="9474" max="9474" width="16.7109375" customWidth="1"/>
    <col min="9475" max="9476" width="17.85546875" customWidth="1"/>
    <col min="9477" max="9477" width="19.5703125" customWidth="1"/>
    <col min="9478" max="9478" width="25.7109375" customWidth="1"/>
    <col min="9722" max="9722" width="16.42578125" customWidth="1"/>
    <col min="9723" max="9723" width="10.42578125" customWidth="1"/>
    <col min="9724" max="9724" width="12.85546875" customWidth="1"/>
    <col min="9725" max="9725" width="13.7109375" customWidth="1"/>
    <col min="9726" max="9726" width="14" customWidth="1"/>
    <col min="9727" max="9727" width="14.28515625" customWidth="1"/>
    <col min="9728" max="9728" width="19.140625" customWidth="1"/>
    <col min="9729" max="9729" width="16.85546875" customWidth="1"/>
    <col min="9730" max="9730" width="16.7109375" customWidth="1"/>
    <col min="9731" max="9732" width="17.85546875" customWidth="1"/>
    <col min="9733" max="9733" width="19.5703125" customWidth="1"/>
    <col min="9734" max="9734" width="25.7109375" customWidth="1"/>
    <col min="9978" max="9978" width="16.42578125" customWidth="1"/>
    <col min="9979" max="9979" width="10.42578125" customWidth="1"/>
    <col min="9980" max="9980" width="12.85546875" customWidth="1"/>
    <col min="9981" max="9981" width="13.7109375" customWidth="1"/>
    <col min="9982" max="9982" width="14" customWidth="1"/>
    <col min="9983" max="9983" width="14.28515625" customWidth="1"/>
    <col min="9984" max="9984" width="19.140625" customWidth="1"/>
    <col min="9985" max="9985" width="16.85546875" customWidth="1"/>
    <col min="9986" max="9986" width="16.7109375" customWidth="1"/>
    <col min="9987" max="9988" width="17.85546875" customWidth="1"/>
    <col min="9989" max="9989" width="19.5703125" customWidth="1"/>
    <col min="9990" max="9990" width="25.7109375" customWidth="1"/>
    <col min="10234" max="10234" width="16.42578125" customWidth="1"/>
    <col min="10235" max="10235" width="10.42578125" customWidth="1"/>
    <col min="10236" max="10236" width="12.85546875" customWidth="1"/>
    <col min="10237" max="10237" width="13.7109375" customWidth="1"/>
    <col min="10238" max="10238" width="14" customWidth="1"/>
    <col min="10239" max="10239" width="14.28515625" customWidth="1"/>
    <col min="10240" max="10240" width="19.140625" customWidth="1"/>
    <col min="10241" max="10241" width="16.85546875" customWidth="1"/>
    <col min="10242" max="10242" width="16.7109375" customWidth="1"/>
    <col min="10243" max="10244" width="17.85546875" customWidth="1"/>
    <col min="10245" max="10245" width="19.5703125" customWidth="1"/>
    <col min="10246" max="10246" width="25.7109375" customWidth="1"/>
    <col min="10490" max="10490" width="16.42578125" customWidth="1"/>
    <col min="10491" max="10491" width="10.42578125" customWidth="1"/>
    <col min="10492" max="10492" width="12.85546875" customWidth="1"/>
    <col min="10493" max="10493" width="13.7109375" customWidth="1"/>
    <col min="10494" max="10494" width="14" customWidth="1"/>
    <col min="10495" max="10495" width="14.28515625" customWidth="1"/>
    <col min="10496" max="10496" width="19.140625" customWidth="1"/>
    <col min="10497" max="10497" width="16.85546875" customWidth="1"/>
    <col min="10498" max="10498" width="16.7109375" customWidth="1"/>
    <col min="10499" max="10500" width="17.85546875" customWidth="1"/>
    <col min="10501" max="10501" width="19.5703125" customWidth="1"/>
    <col min="10502" max="10502" width="25.7109375" customWidth="1"/>
    <col min="10746" max="10746" width="16.42578125" customWidth="1"/>
    <col min="10747" max="10747" width="10.42578125" customWidth="1"/>
    <col min="10748" max="10748" width="12.85546875" customWidth="1"/>
    <col min="10749" max="10749" width="13.7109375" customWidth="1"/>
    <col min="10750" max="10750" width="14" customWidth="1"/>
    <col min="10751" max="10751" width="14.28515625" customWidth="1"/>
    <col min="10752" max="10752" width="19.140625" customWidth="1"/>
    <col min="10753" max="10753" width="16.85546875" customWidth="1"/>
    <col min="10754" max="10754" width="16.7109375" customWidth="1"/>
    <col min="10755" max="10756" width="17.85546875" customWidth="1"/>
    <col min="10757" max="10757" width="19.5703125" customWidth="1"/>
    <col min="10758" max="10758" width="25.7109375" customWidth="1"/>
    <col min="11002" max="11002" width="16.42578125" customWidth="1"/>
    <col min="11003" max="11003" width="10.42578125" customWidth="1"/>
    <col min="11004" max="11004" width="12.85546875" customWidth="1"/>
    <col min="11005" max="11005" width="13.7109375" customWidth="1"/>
    <col min="11006" max="11006" width="14" customWidth="1"/>
    <col min="11007" max="11007" width="14.28515625" customWidth="1"/>
    <col min="11008" max="11008" width="19.140625" customWidth="1"/>
    <col min="11009" max="11009" width="16.85546875" customWidth="1"/>
    <col min="11010" max="11010" width="16.7109375" customWidth="1"/>
    <col min="11011" max="11012" width="17.85546875" customWidth="1"/>
    <col min="11013" max="11013" width="19.5703125" customWidth="1"/>
    <col min="11014" max="11014" width="25.7109375" customWidth="1"/>
    <col min="11258" max="11258" width="16.42578125" customWidth="1"/>
    <col min="11259" max="11259" width="10.42578125" customWidth="1"/>
    <col min="11260" max="11260" width="12.85546875" customWidth="1"/>
    <col min="11261" max="11261" width="13.7109375" customWidth="1"/>
    <col min="11262" max="11262" width="14" customWidth="1"/>
    <col min="11263" max="11263" width="14.28515625" customWidth="1"/>
    <col min="11264" max="11264" width="19.140625" customWidth="1"/>
    <col min="11265" max="11265" width="16.85546875" customWidth="1"/>
    <col min="11266" max="11266" width="16.7109375" customWidth="1"/>
    <col min="11267" max="11268" width="17.85546875" customWidth="1"/>
    <col min="11269" max="11269" width="19.5703125" customWidth="1"/>
    <col min="11270" max="11270" width="25.7109375" customWidth="1"/>
    <col min="11514" max="11514" width="16.42578125" customWidth="1"/>
    <col min="11515" max="11515" width="10.42578125" customWidth="1"/>
    <col min="11516" max="11516" width="12.85546875" customWidth="1"/>
    <col min="11517" max="11517" width="13.7109375" customWidth="1"/>
    <col min="11518" max="11518" width="14" customWidth="1"/>
    <col min="11519" max="11519" width="14.28515625" customWidth="1"/>
    <col min="11520" max="11520" width="19.140625" customWidth="1"/>
    <col min="11521" max="11521" width="16.85546875" customWidth="1"/>
    <col min="11522" max="11522" width="16.7109375" customWidth="1"/>
    <col min="11523" max="11524" width="17.85546875" customWidth="1"/>
    <col min="11525" max="11525" width="19.5703125" customWidth="1"/>
    <col min="11526" max="11526" width="25.7109375" customWidth="1"/>
    <col min="11770" max="11770" width="16.42578125" customWidth="1"/>
    <col min="11771" max="11771" width="10.42578125" customWidth="1"/>
    <col min="11772" max="11772" width="12.85546875" customWidth="1"/>
    <col min="11773" max="11773" width="13.7109375" customWidth="1"/>
    <col min="11774" max="11774" width="14" customWidth="1"/>
    <col min="11775" max="11775" width="14.28515625" customWidth="1"/>
    <col min="11776" max="11776" width="19.140625" customWidth="1"/>
    <col min="11777" max="11777" width="16.85546875" customWidth="1"/>
    <col min="11778" max="11778" width="16.7109375" customWidth="1"/>
    <col min="11779" max="11780" width="17.85546875" customWidth="1"/>
    <col min="11781" max="11781" width="19.5703125" customWidth="1"/>
    <col min="11782" max="11782" width="25.7109375" customWidth="1"/>
    <col min="12026" max="12026" width="16.42578125" customWidth="1"/>
    <col min="12027" max="12027" width="10.42578125" customWidth="1"/>
    <col min="12028" max="12028" width="12.85546875" customWidth="1"/>
    <col min="12029" max="12029" width="13.7109375" customWidth="1"/>
    <col min="12030" max="12030" width="14" customWidth="1"/>
    <col min="12031" max="12031" width="14.28515625" customWidth="1"/>
    <col min="12032" max="12032" width="19.140625" customWidth="1"/>
    <col min="12033" max="12033" width="16.85546875" customWidth="1"/>
    <col min="12034" max="12034" width="16.7109375" customWidth="1"/>
    <col min="12035" max="12036" width="17.85546875" customWidth="1"/>
    <col min="12037" max="12037" width="19.5703125" customWidth="1"/>
    <col min="12038" max="12038" width="25.7109375" customWidth="1"/>
    <col min="12282" max="12282" width="16.42578125" customWidth="1"/>
    <col min="12283" max="12283" width="10.42578125" customWidth="1"/>
    <col min="12284" max="12284" width="12.85546875" customWidth="1"/>
    <col min="12285" max="12285" width="13.7109375" customWidth="1"/>
    <col min="12286" max="12286" width="14" customWidth="1"/>
    <col min="12287" max="12287" width="14.28515625" customWidth="1"/>
    <col min="12288" max="12288" width="19.140625" customWidth="1"/>
    <col min="12289" max="12289" width="16.85546875" customWidth="1"/>
    <col min="12290" max="12290" width="16.7109375" customWidth="1"/>
    <col min="12291" max="12292" width="17.85546875" customWidth="1"/>
    <col min="12293" max="12293" width="19.5703125" customWidth="1"/>
    <col min="12294" max="12294" width="25.7109375" customWidth="1"/>
    <col min="12538" max="12538" width="16.42578125" customWidth="1"/>
    <col min="12539" max="12539" width="10.42578125" customWidth="1"/>
    <col min="12540" max="12540" width="12.85546875" customWidth="1"/>
    <col min="12541" max="12541" width="13.7109375" customWidth="1"/>
    <col min="12542" max="12542" width="14" customWidth="1"/>
    <col min="12543" max="12543" width="14.28515625" customWidth="1"/>
    <col min="12544" max="12544" width="19.140625" customWidth="1"/>
    <col min="12545" max="12545" width="16.85546875" customWidth="1"/>
    <col min="12546" max="12546" width="16.7109375" customWidth="1"/>
    <col min="12547" max="12548" width="17.85546875" customWidth="1"/>
    <col min="12549" max="12549" width="19.5703125" customWidth="1"/>
    <col min="12550" max="12550" width="25.7109375" customWidth="1"/>
    <col min="12794" max="12794" width="16.42578125" customWidth="1"/>
    <col min="12795" max="12795" width="10.42578125" customWidth="1"/>
    <col min="12796" max="12796" width="12.85546875" customWidth="1"/>
    <col min="12797" max="12797" width="13.7109375" customWidth="1"/>
    <col min="12798" max="12798" width="14" customWidth="1"/>
    <col min="12799" max="12799" width="14.28515625" customWidth="1"/>
    <col min="12800" max="12800" width="19.140625" customWidth="1"/>
    <col min="12801" max="12801" width="16.85546875" customWidth="1"/>
    <col min="12802" max="12802" width="16.7109375" customWidth="1"/>
    <col min="12803" max="12804" width="17.85546875" customWidth="1"/>
    <col min="12805" max="12805" width="19.5703125" customWidth="1"/>
    <col min="12806" max="12806" width="25.7109375" customWidth="1"/>
    <col min="13050" max="13050" width="16.42578125" customWidth="1"/>
    <col min="13051" max="13051" width="10.42578125" customWidth="1"/>
    <col min="13052" max="13052" width="12.85546875" customWidth="1"/>
    <col min="13053" max="13053" width="13.7109375" customWidth="1"/>
    <col min="13054" max="13054" width="14" customWidth="1"/>
    <col min="13055" max="13055" width="14.28515625" customWidth="1"/>
    <col min="13056" max="13056" width="19.140625" customWidth="1"/>
    <col min="13057" max="13057" width="16.85546875" customWidth="1"/>
    <col min="13058" max="13058" width="16.7109375" customWidth="1"/>
    <col min="13059" max="13060" width="17.85546875" customWidth="1"/>
    <col min="13061" max="13061" width="19.5703125" customWidth="1"/>
    <col min="13062" max="13062" width="25.7109375" customWidth="1"/>
    <col min="13306" max="13306" width="16.42578125" customWidth="1"/>
    <col min="13307" max="13307" width="10.42578125" customWidth="1"/>
    <col min="13308" max="13308" width="12.85546875" customWidth="1"/>
    <col min="13309" max="13309" width="13.7109375" customWidth="1"/>
    <col min="13310" max="13310" width="14" customWidth="1"/>
    <col min="13311" max="13311" width="14.28515625" customWidth="1"/>
    <col min="13312" max="13312" width="19.140625" customWidth="1"/>
    <col min="13313" max="13313" width="16.85546875" customWidth="1"/>
    <col min="13314" max="13314" width="16.7109375" customWidth="1"/>
    <col min="13315" max="13316" width="17.85546875" customWidth="1"/>
    <col min="13317" max="13317" width="19.5703125" customWidth="1"/>
    <col min="13318" max="13318" width="25.7109375" customWidth="1"/>
    <col min="13562" max="13562" width="16.42578125" customWidth="1"/>
    <col min="13563" max="13563" width="10.42578125" customWidth="1"/>
    <col min="13564" max="13564" width="12.85546875" customWidth="1"/>
    <col min="13565" max="13565" width="13.7109375" customWidth="1"/>
    <col min="13566" max="13566" width="14" customWidth="1"/>
    <col min="13567" max="13567" width="14.28515625" customWidth="1"/>
    <col min="13568" max="13568" width="19.140625" customWidth="1"/>
    <col min="13569" max="13569" width="16.85546875" customWidth="1"/>
    <col min="13570" max="13570" width="16.7109375" customWidth="1"/>
    <col min="13571" max="13572" width="17.85546875" customWidth="1"/>
    <col min="13573" max="13573" width="19.5703125" customWidth="1"/>
    <col min="13574" max="13574" width="25.7109375" customWidth="1"/>
    <col min="13818" max="13818" width="16.42578125" customWidth="1"/>
    <col min="13819" max="13819" width="10.42578125" customWidth="1"/>
    <col min="13820" max="13820" width="12.85546875" customWidth="1"/>
    <col min="13821" max="13821" width="13.7109375" customWidth="1"/>
    <col min="13822" max="13822" width="14" customWidth="1"/>
    <col min="13823" max="13823" width="14.28515625" customWidth="1"/>
    <col min="13824" max="13824" width="19.140625" customWidth="1"/>
    <col min="13825" max="13825" width="16.85546875" customWidth="1"/>
    <col min="13826" max="13826" width="16.7109375" customWidth="1"/>
    <col min="13827" max="13828" width="17.85546875" customWidth="1"/>
    <col min="13829" max="13829" width="19.5703125" customWidth="1"/>
    <col min="13830" max="13830" width="25.7109375" customWidth="1"/>
    <col min="14074" max="14074" width="16.42578125" customWidth="1"/>
    <col min="14075" max="14075" width="10.42578125" customWidth="1"/>
    <col min="14076" max="14076" width="12.85546875" customWidth="1"/>
    <col min="14077" max="14077" width="13.7109375" customWidth="1"/>
    <col min="14078" max="14078" width="14" customWidth="1"/>
    <col min="14079" max="14079" width="14.28515625" customWidth="1"/>
    <col min="14080" max="14080" width="19.140625" customWidth="1"/>
    <col min="14081" max="14081" width="16.85546875" customWidth="1"/>
    <col min="14082" max="14082" width="16.7109375" customWidth="1"/>
    <col min="14083" max="14084" width="17.85546875" customWidth="1"/>
    <col min="14085" max="14085" width="19.5703125" customWidth="1"/>
    <col min="14086" max="14086" width="25.7109375" customWidth="1"/>
    <col min="14330" max="14330" width="16.42578125" customWidth="1"/>
    <col min="14331" max="14331" width="10.42578125" customWidth="1"/>
    <col min="14332" max="14332" width="12.85546875" customWidth="1"/>
    <col min="14333" max="14333" width="13.7109375" customWidth="1"/>
    <col min="14334" max="14334" width="14" customWidth="1"/>
    <col min="14335" max="14335" width="14.28515625" customWidth="1"/>
    <col min="14336" max="14336" width="19.140625" customWidth="1"/>
    <col min="14337" max="14337" width="16.85546875" customWidth="1"/>
    <col min="14338" max="14338" width="16.7109375" customWidth="1"/>
    <col min="14339" max="14340" width="17.85546875" customWidth="1"/>
    <col min="14341" max="14341" width="19.5703125" customWidth="1"/>
    <col min="14342" max="14342" width="25.7109375" customWidth="1"/>
    <col min="14586" max="14586" width="16.42578125" customWidth="1"/>
    <col min="14587" max="14587" width="10.42578125" customWidth="1"/>
    <col min="14588" max="14588" width="12.85546875" customWidth="1"/>
    <col min="14589" max="14589" width="13.7109375" customWidth="1"/>
    <col min="14590" max="14590" width="14" customWidth="1"/>
    <col min="14591" max="14591" width="14.28515625" customWidth="1"/>
    <col min="14592" max="14592" width="19.140625" customWidth="1"/>
    <col min="14593" max="14593" width="16.85546875" customWidth="1"/>
    <col min="14594" max="14594" width="16.7109375" customWidth="1"/>
    <col min="14595" max="14596" width="17.85546875" customWidth="1"/>
    <col min="14597" max="14597" width="19.5703125" customWidth="1"/>
    <col min="14598" max="14598" width="25.7109375" customWidth="1"/>
    <col min="14842" max="14842" width="16.42578125" customWidth="1"/>
    <col min="14843" max="14843" width="10.42578125" customWidth="1"/>
    <col min="14844" max="14844" width="12.85546875" customWidth="1"/>
    <col min="14845" max="14845" width="13.7109375" customWidth="1"/>
    <col min="14846" max="14846" width="14" customWidth="1"/>
    <col min="14847" max="14847" width="14.28515625" customWidth="1"/>
    <col min="14848" max="14848" width="19.140625" customWidth="1"/>
    <col min="14849" max="14849" width="16.85546875" customWidth="1"/>
    <col min="14850" max="14850" width="16.7109375" customWidth="1"/>
    <col min="14851" max="14852" width="17.85546875" customWidth="1"/>
    <col min="14853" max="14853" width="19.5703125" customWidth="1"/>
    <col min="14854" max="14854" width="25.7109375" customWidth="1"/>
    <col min="15098" max="15098" width="16.42578125" customWidth="1"/>
    <col min="15099" max="15099" width="10.42578125" customWidth="1"/>
    <col min="15100" max="15100" width="12.85546875" customWidth="1"/>
    <col min="15101" max="15101" width="13.7109375" customWidth="1"/>
    <col min="15102" max="15102" width="14" customWidth="1"/>
    <col min="15103" max="15103" width="14.28515625" customWidth="1"/>
    <col min="15104" max="15104" width="19.140625" customWidth="1"/>
    <col min="15105" max="15105" width="16.85546875" customWidth="1"/>
    <col min="15106" max="15106" width="16.7109375" customWidth="1"/>
    <col min="15107" max="15108" width="17.85546875" customWidth="1"/>
    <col min="15109" max="15109" width="19.5703125" customWidth="1"/>
    <col min="15110" max="15110" width="25.7109375" customWidth="1"/>
    <col min="15354" max="15354" width="16.42578125" customWidth="1"/>
    <col min="15355" max="15355" width="10.42578125" customWidth="1"/>
    <col min="15356" max="15356" width="12.85546875" customWidth="1"/>
    <col min="15357" max="15357" width="13.7109375" customWidth="1"/>
    <col min="15358" max="15358" width="14" customWidth="1"/>
    <col min="15359" max="15359" width="14.28515625" customWidth="1"/>
    <col min="15360" max="15360" width="19.140625" customWidth="1"/>
    <col min="15361" max="15361" width="16.85546875" customWidth="1"/>
    <col min="15362" max="15362" width="16.7109375" customWidth="1"/>
    <col min="15363" max="15364" width="17.85546875" customWidth="1"/>
    <col min="15365" max="15365" width="19.5703125" customWidth="1"/>
    <col min="15366" max="15366" width="25.7109375" customWidth="1"/>
    <col min="15610" max="15610" width="16.42578125" customWidth="1"/>
    <col min="15611" max="15611" width="10.42578125" customWidth="1"/>
    <col min="15612" max="15612" width="12.85546875" customWidth="1"/>
    <col min="15613" max="15613" width="13.7109375" customWidth="1"/>
    <col min="15614" max="15614" width="14" customWidth="1"/>
    <col min="15615" max="15615" width="14.28515625" customWidth="1"/>
    <col min="15616" max="15616" width="19.140625" customWidth="1"/>
    <col min="15617" max="15617" width="16.85546875" customWidth="1"/>
    <col min="15618" max="15618" width="16.7109375" customWidth="1"/>
    <col min="15619" max="15620" width="17.85546875" customWidth="1"/>
    <col min="15621" max="15621" width="19.5703125" customWidth="1"/>
    <col min="15622" max="15622" width="25.7109375" customWidth="1"/>
    <col min="15866" max="15866" width="16.42578125" customWidth="1"/>
    <col min="15867" max="15867" width="10.42578125" customWidth="1"/>
    <col min="15868" max="15868" width="12.85546875" customWidth="1"/>
    <col min="15869" max="15869" width="13.7109375" customWidth="1"/>
    <col min="15870" max="15870" width="14" customWidth="1"/>
    <col min="15871" max="15871" width="14.28515625" customWidth="1"/>
    <col min="15872" max="15872" width="19.140625" customWidth="1"/>
    <col min="15873" max="15873" width="16.85546875" customWidth="1"/>
    <col min="15874" max="15874" width="16.7109375" customWidth="1"/>
    <col min="15875" max="15876" width="17.85546875" customWidth="1"/>
    <col min="15877" max="15877" width="19.5703125" customWidth="1"/>
    <col min="15878" max="15878" width="25.7109375" customWidth="1"/>
    <col min="16122" max="16122" width="16.42578125" customWidth="1"/>
    <col min="16123" max="16123" width="10.42578125" customWidth="1"/>
    <col min="16124" max="16124" width="12.85546875" customWidth="1"/>
    <col min="16125" max="16125" width="13.7109375" customWidth="1"/>
    <col min="16126" max="16126" width="14" customWidth="1"/>
    <col min="16127" max="16127" width="14.28515625" customWidth="1"/>
    <col min="16128" max="16128" width="19.140625" customWidth="1"/>
    <col min="16129" max="16129" width="16.85546875" customWidth="1"/>
    <col min="16130" max="16130" width="16.7109375" customWidth="1"/>
    <col min="16131" max="16132" width="17.85546875" customWidth="1"/>
    <col min="16133" max="16133" width="19.5703125" customWidth="1"/>
    <col min="16134" max="16134" width="25.7109375" customWidth="1"/>
  </cols>
  <sheetData>
    <row r="1" spans="1:12" ht="49.5" customHeight="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" customHeight="1" x14ac:dyDescent="0.25">
      <c r="A2" s="33" t="s">
        <v>0</v>
      </c>
      <c r="B2" s="33" t="s">
        <v>1</v>
      </c>
      <c r="C2" s="33" t="s">
        <v>2</v>
      </c>
      <c r="D2" s="33" t="s">
        <v>3</v>
      </c>
      <c r="E2" s="35"/>
      <c r="F2" s="35"/>
      <c r="G2" s="36"/>
      <c r="H2" s="37" t="s">
        <v>4</v>
      </c>
      <c r="I2" s="37"/>
      <c r="J2" s="37"/>
      <c r="K2" s="38"/>
      <c r="L2" s="38"/>
    </row>
    <row r="3" spans="1:12" ht="26.25" customHeight="1" x14ac:dyDescent="0.25">
      <c r="A3" s="33"/>
      <c r="B3" s="33"/>
      <c r="C3" s="33"/>
      <c r="D3" s="33"/>
      <c r="E3" s="39" t="s">
        <v>5</v>
      </c>
      <c r="F3" s="39" t="s">
        <v>6</v>
      </c>
      <c r="G3" s="49" t="s">
        <v>7</v>
      </c>
      <c r="H3" s="51" t="s">
        <v>8</v>
      </c>
      <c r="I3" s="51" t="s">
        <v>9</v>
      </c>
      <c r="J3" s="53" t="s">
        <v>10</v>
      </c>
      <c r="K3" s="44" t="s">
        <v>20</v>
      </c>
      <c r="L3" s="44" t="s">
        <v>11</v>
      </c>
    </row>
    <row r="4" spans="1:12" ht="27" customHeight="1" x14ac:dyDescent="0.25">
      <c r="A4" s="34"/>
      <c r="B4" s="34"/>
      <c r="C4" s="34"/>
      <c r="D4" s="34"/>
      <c r="E4" s="40"/>
      <c r="F4" s="40"/>
      <c r="G4" s="50"/>
      <c r="H4" s="52"/>
      <c r="I4" s="52"/>
      <c r="J4" s="52"/>
      <c r="K4" s="45"/>
      <c r="L4" s="45"/>
    </row>
    <row r="5" spans="1:12" ht="20.100000000000001" customHeight="1" x14ac:dyDescent="0.25">
      <c r="A5" s="21">
        <v>1</v>
      </c>
      <c r="B5" s="54" t="s">
        <v>23</v>
      </c>
      <c r="C5" s="23" t="s">
        <v>12</v>
      </c>
      <c r="D5" s="31">
        <v>9</v>
      </c>
      <c r="E5" s="27">
        <v>1450</v>
      </c>
      <c r="F5" s="27">
        <v>1799</v>
      </c>
      <c r="G5" s="27">
        <v>1430</v>
      </c>
      <c r="H5" s="1">
        <f t="shared" ref="H5:H28" si="0">AVERAGE(E5,F5,G5)</f>
        <v>1559.6666666666667</v>
      </c>
      <c r="I5" s="2">
        <f t="shared" ref="I5:I28" si="1">SQRT(((SUM((POWER(E5-H5,2)),(POWER(F5-H5,2)),(POWER(G5-H5,2)))/(3-1))))</f>
        <v>207.50983912415657</v>
      </c>
      <c r="J5" s="3">
        <f t="shared" ref="J5:J28" si="2">I5/H5*100</f>
        <v>13.304755660877746</v>
      </c>
      <c r="K5" s="4">
        <f t="shared" ref="K5:K28" si="3">MIN(E5:G5)</f>
        <v>1430</v>
      </c>
      <c r="L5" s="5">
        <f>D5*K5</f>
        <v>12870</v>
      </c>
    </row>
    <row r="6" spans="1:12" ht="20.100000000000001" customHeight="1" x14ac:dyDescent="0.25">
      <c r="A6" s="21">
        <v>2</v>
      </c>
      <c r="B6" s="54" t="s">
        <v>24</v>
      </c>
      <c r="C6" s="23" t="s">
        <v>12</v>
      </c>
      <c r="D6" s="31">
        <v>14</v>
      </c>
      <c r="E6" s="27">
        <v>1900</v>
      </c>
      <c r="F6" s="27">
        <v>1300</v>
      </c>
      <c r="G6" s="27">
        <v>1199</v>
      </c>
      <c r="H6" s="1">
        <f t="shared" si="0"/>
        <v>1466.3333333333333</v>
      </c>
      <c r="I6" s="2">
        <f t="shared" si="1"/>
        <v>378.9463462461847</v>
      </c>
      <c r="J6" s="3">
        <f t="shared" si="2"/>
        <v>25.84312431776663</v>
      </c>
      <c r="K6" s="4">
        <f t="shared" si="3"/>
        <v>1199</v>
      </c>
      <c r="L6" s="5">
        <f t="shared" ref="L6:L28" si="4">D6*K6</f>
        <v>16786</v>
      </c>
    </row>
    <row r="7" spans="1:12" ht="20.100000000000001" customHeight="1" x14ac:dyDescent="0.25">
      <c r="A7" s="21">
        <v>3</v>
      </c>
      <c r="B7" s="54" t="s">
        <v>25</v>
      </c>
      <c r="C7" s="23" t="s">
        <v>12</v>
      </c>
      <c r="D7" s="31">
        <v>9</v>
      </c>
      <c r="E7" s="27">
        <v>1450</v>
      </c>
      <c r="F7" s="27">
        <v>1799</v>
      </c>
      <c r="G7" s="27">
        <v>1300</v>
      </c>
      <c r="H7" s="1">
        <f t="shared" si="0"/>
        <v>1516.3333333333333</v>
      </c>
      <c r="I7" s="2">
        <f t="shared" si="1"/>
        <v>256.02799326115365</v>
      </c>
      <c r="J7" s="3">
        <f t="shared" si="2"/>
        <v>16.884677506780854</v>
      </c>
      <c r="K7" s="4">
        <f t="shared" si="3"/>
        <v>1300</v>
      </c>
      <c r="L7" s="5">
        <f t="shared" si="4"/>
        <v>11700</v>
      </c>
    </row>
    <row r="8" spans="1:12" ht="20.100000000000001" customHeight="1" x14ac:dyDescent="0.25">
      <c r="A8" s="21">
        <v>4</v>
      </c>
      <c r="B8" s="54" t="s">
        <v>26</v>
      </c>
      <c r="C8" s="23" t="s">
        <v>12</v>
      </c>
      <c r="D8" s="31">
        <v>9</v>
      </c>
      <c r="E8" s="27">
        <v>1599</v>
      </c>
      <c r="F8" s="27">
        <v>1899</v>
      </c>
      <c r="G8" s="27">
        <v>1990</v>
      </c>
      <c r="H8" s="1">
        <f t="shared" si="0"/>
        <v>1829.3333333333333</v>
      </c>
      <c r="I8" s="2">
        <f t="shared" si="1"/>
        <v>204.59797978800603</v>
      </c>
      <c r="J8" s="3">
        <f t="shared" si="2"/>
        <v>11.1842918980324</v>
      </c>
      <c r="K8" s="4">
        <f t="shared" si="3"/>
        <v>1599</v>
      </c>
      <c r="L8" s="5">
        <f t="shared" si="4"/>
        <v>14391</v>
      </c>
    </row>
    <row r="9" spans="1:12" ht="20.100000000000001" customHeight="1" x14ac:dyDescent="0.25">
      <c r="A9" s="21">
        <v>5</v>
      </c>
      <c r="B9" s="54" t="s">
        <v>27</v>
      </c>
      <c r="C9" s="23" t="s">
        <v>12</v>
      </c>
      <c r="D9" s="31">
        <v>38</v>
      </c>
      <c r="E9" s="27">
        <v>1599</v>
      </c>
      <c r="F9" s="27">
        <v>1650</v>
      </c>
      <c r="G9" s="27">
        <v>1590</v>
      </c>
      <c r="H9" s="1">
        <f t="shared" si="0"/>
        <v>1613</v>
      </c>
      <c r="I9" s="2">
        <f t="shared" si="1"/>
        <v>32.357379374726875</v>
      </c>
      <c r="J9" s="3">
        <f t="shared" si="2"/>
        <v>2.006037159003526</v>
      </c>
      <c r="K9" s="4">
        <f t="shared" si="3"/>
        <v>1590</v>
      </c>
      <c r="L9" s="5">
        <f t="shared" si="4"/>
        <v>60420</v>
      </c>
    </row>
    <row r="10" spans="1:12" ht="20.100000000000001" customHeight="1" x14ac:dyDescent="0.25">
      <c r="A10" s="21">
        <v>6</v>
      </c>
      <c r="B10" s="54" t="s">
        <v>28</v>
      </c>
      <c r="C10" s="23" t="s">
        <v>12</v>
      </c>
      <c r="D10" s="31">
        <v>25</v>
      </c>
      <c r="E10" s="27">
        <v>1599</v>
      </c>
      <c r="F10" s="27">
        <v>1590</v>
      </c>
      <c r="G10" s="27">
        <v>1650</v>
      </c>
      <c r="H10" s="1">
        <f t="shared" si="0"/>
        <v>1613</v>
      </c>
      <c r="I10" s="2">
        <f t="shared" si="1"/>
        <v>32.357379374726875</v>
      </c>
      <c r="J10" s="3">
        <f t="shared" si="2"/>
        <v>2.006037159003526</v>
      </c>
      <c r="K10" s="4">
        <f t="shared" si="3"/>
        <v>1590</v>
      </c>
      <c r="L10" s="5">
        <f t="shared" si="4"/>
        <v>39750</v>
      </c>
    </row>
    <row r="11" spans="1:12" ht="20.100000000000001" customHeight="1" x14ac:dyDescent="0.25">
      <c r="A11" s="21">
        <v>7</v>
      </c>
      <c r="B11" s="54" t="s">
        <v>29</v>
      </c>
      <c r="C11" s="23" t="s">
        <v>12</v>
      </c>
      <c r="D11" s="31">
        <v>21</v>
      </c>
      <c r="E11" s="27">
        <v>1599</v>
      </c>
      <c r="F11" s="27">
        <v>1650</v>
      </c>
      <c r="G11" s="27">
        <v>1590</v>
      </c>
      <c r="H11" s="1">
        <f t="shared" si="0"/>
        <v>1613</v>
      </c>
      <c r="I11" s="2">
        <f t="shared" si="1"/>
        <v>32.357379374726875</v>
      </c>
      <c r="J11" s="3">
        <f t="shared" si="2"/>
        <v>2.006037159003526</v>
      </c>
      <c r="K11" s="4">
        <f t="shared" si="3"/>
        <v>1590</v>
      </c>
      <c r="L11" s="5">
        <f t="shared" si="4"/>
        <v>33390</v>
      </c>
    </row>
    <row r="12" spans="1:12" ht="20.100000000000001" customHeight="1" x14ac:dyDescent="0.25">
      <c r="A12" s="21">
        <v>8</v>
      </c>
      <c r="B12" s="54" t="s">
        <v>30</v>
      </c>
      <c r="C12" s="23" t="s">
        <v>12</v>
      </c>
      <c r="D12" s="31">
        <v>26</v>
      </c>
      <c r="E12" s="27">
        <v>1300</v>
      </c>
      <c r="F12" s="27">
        <v>1300</v>
      </c>
      <c r="G12" s="27">
        <v>1499</v>
      </c>
      <c r="H12" s="1">
        <f t="shared" si="0"/>
        <v>1366.3333333333333</v>
      </c>
      <c r="I12" s="2">
        <f t="shared" si="1"/>
        <v>114.89270356873553</v>
      </c>
      <c r="J12" s="3">
        <f t="shared" si="2"/>
        <v>8.4088341231082353</v>
      </c>
      <c r="K12" s="4">
        <f t="shared" si="3"/>
        <v>1300</v>
      </c>
      <c r="L12" s="5">
        <f t="shared" si="4"/>
        <v>33800</v>
      </c>
    </row>
    <row r="13" spans="1:12" ht="20.100000000000001" customHeight="1" x14ac:dyDescent="0.25">
      <c r="A13" s="21">
        <v>9</v>
      </c>
      <c r="B13" s="54" t="s">
        <v>31</v>
      </c>
      <c r="C13" s="23" t="s">
        <v>12</v>
      </c>
      <c r="D13" s="31">
        <v>22</v>
      </c>
      <c r="E13" s="27">
        <v>1300</v>
      </c>
      <c r="F13" s="27">
        <v>1440</v>
      </c>
      <c r="G13" s="27">
        <v>1499</v>
      </c>
      <c r="H13" s="1">
        <f t="shared" si="0"/>
        <v>1413</v>
      </c>
      <c r="I13" s="2">
        <f t="shared" si="1"/>
        <v>102.21056696839129</v>
      </c>
      <c r="J13" s="3">
        <f t="shared" si="2"/>
        <v>7.2335857727099286</v>
      </c>
      <c r="K13" s="4">
        <f t="shared" si="3"/>
        <v>1300</v>
      </c>
      <c r="L13" s="5">
        <f t="shared" si="4"/>
        <v>28600</v>
      </c>
    </row>
    <row r="14" spans="1:12" ht="20.100000000000001" customHeight="1" x14ac:dyDescent="0.25">
      <c r="A14" s="21">
        <v>10</v>
      </c>
      <c r="B14" s="54" t="s">
        <v>32</v>
      </c>
      <c r="C14" s="23" t="s">
        <v>12</v>
      </c>
      <c r="D14" s="31">
        <v>8</v>
      </c>
      <c r="E14" s="27">
        <v>1300</v>
      </c>
      <c r="F14" s="27">
        <v>1499</v>
      </c>
      <c r="G14" s="27">
        <v>1300</v>
      </c>
      <c r="H14" s="1">
        <f t="shared" si="0"/>
        <v>1366.3333333333333</v>
      </c>
      <c r="I14" s="2">
        <f t="shared" si="1"/>
        <v>114.89270356873553</v>
      </c>
      <c r="J14" s="3">
        <f t="shared" si="2"/>
        <v>8.4088341231082353</v>
      </c>
      <c r="K14" s="4">
        <f t="shared" si="3"/>
        <v>1300</v>
      </c>
      <c r="L14" s="5">
        <f t="shared" si="4"/>
        <v>10400</v>
      </c>
    </row>
    <row r="15" spans="1:12" ht="20.100000000000001" customHeight="1" x14ac:dyDescent="0.25">
      <c r="A15" s="21">
        <v>11</v>
      </c>
      <c r="B15" s="54" t="s">
        <v>33</v>
      </c>
      <c r="C15" s="23" t="s">
        <v>12</v>
      </c>
      <c r="D15" s="31">
        <v>8</v>
      </c>
      <c r="E15" s="27">
        <v>1300</v>
      </c>
      <c r="F15" s="27">
        <v>1600</v>
      </c>
      <c r="G15" s="27">
        <v>1499</v>
      </c>
      <c r="H15" s="1">
        <f t="shared" si="0"/>
        <v>1466.3333333333333</v>
      </c>
      <c r="I15" s="2">
        <f t="shared" si="1"/>
        <v>152.64446709046919</v>
      </c>
      <c r="J15" s="3">
        <f t="shared" si="2"/>
        <v>10.409943197804219</v>
      </c>
      <c r="K15" s="4">
        <f t="shared" si="3"/>
        <v>1300</v>
      </c>
      <c r="L15" s="5">
        <f t="shared" si="4"/>
        <v>10400</v>
      </c>
    </row>
    <row r="16" spans="1:12" ht="20.100000000000001" customHeight="1" x14ac:dyDescent="0.25">
      <c r="A16" s="21">
        <v>12</v>
      </c>
      <c r="B16" s="54" t="s">
        <v>34</v>
      </c>
      <c r="C16" s="23" t="s">
        <v>12</v>
      </c>
      <c r="D16" s="31">
        <v>8</v>
      </c>
      <c r="E16" s="27">
        <v>1300</v>
      </c>
      <c r="F16" s="27">
        <v>1600</v>
      </c>
      <c r="G16" s="27">
        <v>1300</v>
      </c>
      <c r="H16" s="1">
        <f t="shared" si="0"/>
        <v>1400</v>
      </c>
      <c r="I16" s="2">
        <f t="shared" si="1"/>
        <v>173.20508075688772</v>
      </c>
      <c r="J16" s="3">
        <f t="shared" si="2"/>
        <v>12.371791482634837</v>
      </c>
      <c r="K16" s="4">
        <f t="shared" si="3"/>
        <v>1300</v>
      </c>
      <c r="L16" s="5">
        <f t="shared" si="4"/>
        <v>10400</v>
      </c>
    </row>
    <row r="17" spans="1:12" ht="20.100000000000001" customHeight="1" x14ac:dyDescent="0.25">
      <c r="A17" s="21">
        <v>13</v>
      </c>
      <c r="B17" s="54" t="s">
        <v>35</v>
      </c>
      <c r="C17" s="23" t="s">
        <v>12</v>
      </c>
      <c r="D17" s="31">
        <v>14</v>
      </c>
      <c r="E17" s="27">
        <v>1300</v>
      </c>
      <c r="F17" s="27">
        <v>1600</v>
      </c>
      <c r="G17" s="27">
        <v>1300</v>
      </c>
      <c r="H17" s="1">
        <f t="shared" si="0"/>
        <v>1400</v>
      </c>
      <c r="I17" s="2">
        <f t="shared" si="1"/>
        <v>173.20508075688772</v>
      </c>
      <c r="J17" s="3">
        <f t="shared" si="2"/>
        <v>12.371791482634837</v>
      </c>
      <c r="K17" s="4">
        <f t="shared" si="3"/>
        <v>1300</v>
      </c>
      <c r="L17" s="5">
        <f t="shared" si="4"/>
        <v>18200</v>
      </c>
    </row>
    <row r="18" spans="1:12" ht="20.100000000000001" customHeight="1" x14ac:dyDescent="0.25">
      <c r="A18" s="21">
        <v>14</v>
      </c>
      <c r="B18" s="54" t="s">
        <v>36</v>
      </c>
      <c r="C18" s="23" t="s">
        <v>12</v>
      </c>
      <c r="D18" s="31">
        <v>35</v>
      </c>
      <c r="E18" s="27">
        <v>1300</v>
      </c>
      <c r="F18" s="27">
        <v>1600</v>
      </c>
      <c r="G18" s="27">
        <v>1499</v>
      </c>
      <c r="H18" s="1">
        <f t="shared" si="0"/>
        <v>1466.3333333333333</v>
      </c>
      <c r="I18" s="2">
        <f t="shared" si="1"/>
        <v>152.64446709046919</v>
      </c>
      <c r="J18" s="3">
        <f t="shared" si="2"/>
        <v>10.409943197804219</v>
      </c>
      <c r="K18" s="4">
        <f t="shared" si="3"/>
        <v>1300</v>
      </c>
      <c r="L18" s="5">
        <f t="shared" si="4"/>
        <v>45500</v>
      </c>
    </row>
    <row r="19" spans="1:12" ht="20.100000000000001" customHeight="1" x14ac:dyDescent="0.25">
      <c r="A19" s="21">
        <v>15</v>
      </c>
      <c r="B19" s="54" t="s">
        <v>37</v>
      </c>
      <c r="C19" s="23" t="s">
        <v>12</v>
      </c>
      <c r="D19" s="31">
        <v>3</v>
      </c>
      <c r="E19" s="27">
        <v>2300</v>
      </c>
      <c r="F19" s="27">
        <v>2900</v>
      </c>
      <c r="G19" s="27">
        <v>2700</v>
      </c>
      <c r="H19" s="1">
        <f t="shared" si="0"/>
        <v>2633.3333333333335</v>
      </c>
      <c r="I19" s="2">
        <f t="shared" si="1"/>
        <v>305.50504633038935</v>
      </c>
      <c r="J19" s="3">
        <f t="shared" si="2"/>
        <v>11.601457455584404</v>
      </c>
      <c r="K19" s="4">
        <f t="shared" si="3"/>
        <v>2300</v>
      </c>
      <c r="L19" s="5">
        <f t="shared" si="4"/>
        <v>6900</v>
      </c>
    </row>
    <row r="20" spans="1:12" ht="20.100000000000001" customHeight="1" x14ac:dyDescent="0.25">
      <c r="A20" s="21">
        <v>16</v>
      </c>
      <c r="B20" s="54" t="s">
        <v>38</v>
      </c>
      <c r="C20" s="23" t="s">
        <v>12</v>
      </c>
      <c r="D20" s="31">
        <v>3</v>
      </c>
      <c r="E20" s="27">
        <v>2300</v>
      </c>
      <c r="F20" s="27">
        <v>2900</v>
      </c>
      <c r="G20" s="27">
        <v>2726</v>
      </c>
      <c r="H20" s="1">
        <f t="shared" si="0"/>
        <v>2642</v>
      </c>
      <c r="I20" s="2">
        <f t="shared" si="1"/>
        <v>308.69402326575744</v>
      </c>
      <c r="J20" s="3">
        <f t="shared" si="2"/>
        <v>11.684103832920417</v>
      </c>
      <c r="K20" s="4">
        <f t="shared" si="3"/>
        <v>2300</v>
      </c>
      <c r="L20" s="5">
        <f t="shared" si="4"/>
        <v>6900</v>
      </c>
    </row>
    <row r="21" spans="1:12" ht="20.100000000000001" customHeight="1" x14ac:dyDescent="0.25">
      <c r="A21" s="21">
        <v>17</v>
      </c>
      <c r="B21" s="54" t="s">
        <v>39</v>
      </c>
      <c r="C21" s="23" t="s">
        <v>12</v>
      </c>
      <c r="D21" s="31">
        <v>16</v>
      </c>
      <c r="E21" s="27">
        <v>1300</v>
      </c>
      <c r="F21" s="27">
        <v>1450</v>
      </c>
      <c r="G21" s="27">
        <v>1300</v>
      </c>
      <c r="H21" s="1">
        <f t="shared" si="0"/>
        <v>1350</v>
      </c>
      <c r="I21" s="2">
        <f t="shared" si="1"/>
        <v>86.602540378443862</v>
      </c>
      <c r="J21" s="3">
        <f t="shared" si="2"/>
        <v>6.4150029909958413</v>
      </c>
      <c r="K21" s="4">
        <f t="shared" si="3"/>
        <v>1300</v>
      </c>
      <c r="L21" s="5">
        <f t="shared" si="4"/>
        <v>20800</v>
      </c>
    </row>
    <row r="22" spans="1:12" ht="20.100000000000001" customHeight="1" x14ac:dyDescent="0.25">
      <c r="A22" s="21">
        <v>18</v>
      </c>
      <c r="B22" s="54" t="s">
        <v>40</v>
      </c>
      <c r="C22" s="23" t="s">
        <v>12</v>
      </c>
      <c r="D22" s="31">
        <v>34</v>
      </c>
      <c r="E22" s="27">
        <v>1300</v>
      </c>
      <c r="F22" s="27">
        <v>1543</v>
      </c>
      <c r="G22" s="27">
        <v>1750</v>
      </c>
      <c r="H22" s="1">
        <f t="shared" si="0"/>
        <v>1531</v>
      </c>
      <c r="I22" s="2">
        <f t="shared" si="1"/>
        <v>225.23987213635155</v>
      </c>
      <c r="J22" s="3">
        <f t="shared" si="2"/>
        <v>14.711944620271167</v>
      </c>
      <c r="K22" s="4">
        <f t="shared" si="3"/>
        <v>1300</v>
      </c>
      <c r="L22" s="5">
        <f t="shared" si="4"/>
        <v>44200</v>
      </c>
    </row>
    <row r="23" spans="1:12" ht="20.100000000000001" customHeight="1" x14ac:dyDescent="0.25">
      <c r="A23" s="21">
        <v>19</v>
      </c>
      <c r="B23" s="54" t="s">
        <v>41</v>
      </c>
      <c r="C23" s="23" t="s">
        <v>12</v>
      </c>
      <c r="D23" s="31">
        <v>9</v>
      </c>
      <c r="E23" s="27">
        <v>1300</v>
      </c>
      <c r="F23" s="27">
        <v>1750</v>
      </c>
      <c r="G23" s="27">
        <v>1600</v>
      </c>
      <c r="H23" s="1">
        <f t="shared" si="0"/>
        <v>1550</v>
      </c>
      <c r="I23" s="2">
        <f t="shared" si="1"/>
        <v>229.128784747792</v>
      </c>
      <c r="J23" s="3">
        <f t="shared" si="2"/>
        <v>14.782502241793033</v>
      </c>
      <c r="K23" s="4">
        <f t="shared" si="3"/>
        <v>1300</v>
      </c>
      <c r="L23" s="5">
        <f t="shared" si="4"/>
        <v>11700</v>
      </c>
    </row>
    <row r="24" spans="1:12" ht="20.100000000000001" customHeight="1" x14ac:dyDescent="0.25">
      <c r="A24" s="21">
        <v>20</v>
      </c>
      <c r="B24" s="54" t="s">
        <v>42</v>
      </c>
      <c r="C24" s="23" t="s">
        <v>12</v>
      </c>
      <c r="D24" s="31">
        <v>8</v>
      </c>
      <c r="E24" s="27">
        <v>1300</v>
      </c>
      <c r="F24" s="27">
        <v>2129</v>
      </c>
      <c r="G24" s="27">
        <v>1750</v>
      </c>
      <c r="H24" s="1">
        <f t="shared" si="0"/>
        <v>1726.3333333333333</v>
      </c>
      <c r="I24" s="2">
        <f t="shared" si="1"/>
        <v>415.00642565306543</v>
      </c>
      <c r="J24" s="3">
        <f t="shared" si="2"/>
        <v>24.039762057524548</v>
      </c>
      <c r="K24" s="4">
        <f t="shared" si="3"/>
        <v>1300</v>
      </c>
      <c r="L24" s="5">
        <f t="shared" si="4"/>
        <v>10400</v>
      </c>
    </row>
    <row r="25" spans="1:12" ht="20.100000000000001" customHeight="1" x14ac:dyDescent="0.25">
      <c r="A25" s="21">
        <v>21</v>
      </c>
      <c r="B25" s="54" t="s">
        <v>43</v>
      </c>
      <c r="C25" s="23" t="s">
        <v>12</v>
      </c>
      <c r="D25" s="31">
        <v>8</v>
      </c>
      <c r="E25" s="27">
        <v>1300</v>
      </c>
      <c r="F25" s="27">
        <v>2252</v>
      </c>
      <c r="G25" s="27">
        <v>1750</v>
      </c>
      <c r="H25" s="1">
        <f t="shared" si="0"/>
        <v>1767.3333333333333</v>
      </c>
      <c r="I25" s="2">
        <f t="shared" si="1"/>
        <v>476.23663585798744</v>
      </c>
      <c r="J25" s="3">
        <f t="shared" si="2"/>
        <v>26.946622172273905</v>
      </c>
      <c r="K25" s="4">
        <f t="shared" si="3"/>
        <v>1300</v>
      </c>
      <c r="L25" s="5">
        <f t="shared" si="4"/>
        <v>10400</v>
      </c>
    </row>
    <row r="26" spans="1:12" ht="20.100000000000001" customHeight="1" x14ac:dyDescent="0.25">
      <c r="A26" s="21">
        <v>22</v>
      </c>
      <c r="B26" s="54" t="s">
        <v>44</v>
      </c>
      <c r="C26" s="23" t="s">
        <v>12</v>
      </c>
      <c r="D26" s="31">
        <v>15</v>
      </c>
      <c r="E26" s="27">
        <v>1300</v>
      </c>
      <c r="F26" s="27">
        <v>1506</v>
      </c>
      <c r="G26" s="27">
        <v>1750</v>
      </c>
      <c r="H26" s="1">
        <f t="shared" si="0"/>
        <v>1518.6666666666667</v>
      </c>
      <c r="I26" s="2">
        <f t="shared" si="1"/>
        <v>225.26724869215528</v>
      </c>
      <c r="J26" s="3">
        <f t="shared" si="2"/>
        <v>14.833225330914527</v>
      </c>
      <c r="K26" s="4">
        <f t="shared" si="3"/>
        <v>1300</v>
      </c>
      <c r="L26" s="5">
        <f t="shared" si="4"/>
        <v>19500</v>
      </c>
    </row>
    <row r="27" spans="1:12" ht="20.100000000000001" customHeight="1" x14ac:dyDescent="0.25">
      <c r="A27" s="21">
        <v>23</v>
      </c>
      <c r="B27" s="54" t="s">
        <v>45</v>
      </c>
      <c r="C27" s="23" t="s">
        <v>12</v>
      </c>
      <c r="D27" s="31">
        <v>3</v>
      </c>
      <c r="E27" s="27">
        <v>2190</v>
      </c>
      <c r="F27" s="27">
        <v>2550</v>
      </c>
      <c r="G27" s="27">
        <v>2419</v>
      </c>
      <c r="H27" s="1">
        <f t="shared" si="0"/>
        <v>2386.3333333333335</v>
      </c>
      <c r="I27" s="2">
        <f t="shared" si="1"/>
        <v>182.20958628275662</v>
      </c>
      <c r="J27" s="3">
        <f t="shared" si="2"/>
        <v>7.6355462892620451</v>
      </c>
      <c r="K27" s="4">
        <f t="shared" si="3"/>
        <v>2190</v>
      </c>
      <c r="L27" s="5">
        <f t="shared" si="4"/>
        <v>6570</v>
      </c>
    </row>
    <row r="28" spans="1:12" ht="20.100000000000001" customHeight="1" x14ac:dyDescent="0.25">
      <c r="A28" s="21">
        <v>24</v>
      </c>
      <c r="B28" s="54" t="s">
        <v>46</v>
      </c>
      <c r="C28" s="23" t="s">
        <v>12</v>
      </c>
      <c r="D28" s="31">
        <v>3</v>
      </c>
      <c r="E28" s="27">
        <v>2190</v>
      </c>
      <c r="F28" s="27">
        <v>2442</v>
      </c>
      <c r="G28" s="27">
        <v>2410</v>
      </c>
      <c r="H28" s="1">
        <f t="shared" si="0"/>
        <v>2347.3333333333335</v>
      </c>
      <c r="I28" s="2">
        <f t="shared" si="1"/>
        <v>137.19086461325819</v>
      </c>
      <c r="J28" s="3">
        <f t="shared" si="2"/>
        <v>5.8445412360092943</v>
      </c>
      <c r="K28" s="4">
        <f t="shared" si="3"/>
        <v>2190</v>
      </c>
      <c r="L28" s="5">
        <f t="shared" si="4"/>
        <v>6570</v>
      </c>
    </row>
    <row r="29" spans="1:12" ht="20.100000000000001" customHeight="1" x14ac:dyDescent="0.25">
      <c r="A29" s="21">
        <v>25</v>
      </c>
      <c r="B29" s="54" t="s">
        <v>47</v>
      </c>
      <c r="C29" s="23" t="s">
        <v>12</v>
      </c>
      <c r="D29" s="31">
        <v>3</v>
      </c>
      <c r="E29" s="27">
        <v>2190</v>
      </c>
      <c r="F29" s="28">
        <v>2442</v>
      </c>
      <c r="G29" s="28">
        <v>2200</v>
      </c>
      <c r="H29" s="1">
        <f t="shared" ref="H29:H41" si="5">AVERAGE(E29,F29,G29)</f>
        <v>2277.3333333333335</v>
      </c>
      <c r="I29" s="2">
        <f t="shared" ref="I29:I41" si="6">SQRT(((SUM((POWER(E29-H29,2)),(POWER(F29-H29,2)),(POWER(G29-H29,2)))/(3-1))))</f>
        <v>142.69314396050476</v>
      </c>
      <c r="J29" s="3">
        <f t="shared" ref="J29:J41" si="7">I29/H29*100</f>
        <v>6.2657996469776673</v>
      </c>
      <c r="K29" s="4">
        <f t="shared" ref="K29:K41" si="8">MIN(E29:G29)</f>
        <v>2190</v>
      </c>
      <c r="L29" s="5">
        <f t="shared" ref="L29:L41" si="9">D29*K29</f>
        <v>6570</v>
      </c>
    </row>
    <row r="30" spans="1:12" ht="20.100000000000001" customHeight="1" x14ac:dyDescent="0.25">
      <c r="A30" s="21">
        <v>26</v>
      </c>
      <c r="B30" s="54" t="s">
        <v>48</v>
      </c>
      <c r="C30" s="23" t="s">
        <v>12</v>
      </c>
      <c r="D30" s="31">
        <v>3</v>
      </c>
      <c r="E30" s="27">
        <v>2190</v>
      </c>
      <c r="F30" s="28">
        <v>2442</v>
      </c>
      <c r="G30" s="28">
        <v>2410</v>
      </c>
      <c r="H30" s="1">
        <f t="shared" si="5"/>
        <v>2347.3333333333335</v>
      </c>
      <c r="I30" s="2">
        <f t="shared" si="6"/>
        <v>137.19086461325819</v>
      </c>
      <c r="J30" s="3">
        <f t="shared" si="7"/>
        <v>5.8445412360092943</v>
      </c>
      <c r="K30" s="4">
        <f t="shared" si="8"/>
        <v>2190</v>
      </c>
      <c r="L30" s="5">
        <f t="shared" si="9"/>
        <v>6570</v>
      </c>
    </row>
    <row r="31" spans="1:12" ht="20.100000000000001" customHeight="1" x14ac:dyDescent="0.25">
      <c r="A31" s="21">
        <v>27</v>
      </c>
      <c r="B31" s="54" t="s">
        <v>49</v>
      </c>
      <c r="C31" s="23" t="s">
        <v>12</v>
      </c>
      <c r="D31" s="31">
        <v>3</v>
      </c>
      <c r="E31" s="27">
        <v>2190</v>
      </c>
      <c r="F31" s="28">
        <v>2550</v>
      </c>
      <c r="G31" s="28">
        <v>2500</v>
      </c>
      <c r="H31" s="1">
        <f t="shared" si="5"/>
        <v>2413.3333333333335</v>
      </c>
      <c r="I31" s="2">
        <f t="shared" si="6"/>
        <v>195.021366350801</v>
      </c>
      <c r="J31" s="3">
        <f t="shared" si="7"/>
        <v>8.0809958432652351</v>
      </c>
      <c r="K31" s="4">
        <f t="shared" si="8"/>
        <v>2190</v>
      </c>
      <c r="L31" s="5">
        <f t="shared" si="9"/>
        <v>6570</v>
      </c>
    </row>
    <row r="32" spans="1:12" ht="20.100000000000001" customHeight="1" x14ac:dyDescent="0.25">
      <c r="A32" s="21">
        <v>28</v>
      </c>
      <c r="B32" s="54" t="s">
        <v>50</v>
      </c>
      <c r="C32" s="23" t="s">
        <v>12</v>
      </c>
      <c r="D32" s="31">
        <v>3</v>
      </c>
      <c r="E32" s="27">
        <v>2190</v>
      </c>
      <c r="F32" s="28">
        <v>2445</v>
      </c>
      <c r="G32" s="28">
        <v>2200</v>
      </c>
      <c r="H32" s="1">
        <f t="shared" si="5"/>
        <v>2278.3333333333335</v>
      </c>
      <c r="I32" s="2">
        <f t="shared" si="6"/>
        <v>144.42414387259956</v>
      </c>
      <c r="J32" s="3">
        <f t="shared" si="7"/>
        <v>6.3390260660980049</v>
      </c>
      <c r="K32" s="4">
        <f t="shared" si="8"/>
        <v>2190</v>
      </c>
      <c r="L32" s="5">
        <f t="shared" si="9"/>
        <v>6570</v>
      </c>
    </row>
    <row r="33" spans="1:12" ht="20.100000000000001" customHeight="1" x14ac:dyDescent="0.25">
      <c r="A33" s="21">
        <v>29</v>
      </c>
      <c r="B33" s="54" t="s">
        <v>51</v>
      </c>
      <c r="C33" s="23" t="s">
        <v>12</v>
      </c>
      <c r="D33" s="31">
        <v>2</v>
      </c>
      <c r="E33" s="27">
        <v>1799</v>
      </c>
      <c r="F33" s="29">
        <v>2028</v>
      </c>
      <c r="G33" s="29">
        <v>1765</v>
      </c>
      <c r="H33" s="1">
        <f t="shared" si="5"/>
        <v>1864</v>
      </c>
      <c r="I33" s="2">
        <f t="shared" si="6"/>
        <v>143.04195188824849</v>
      </c>
      <c r="J33" s="3">
        <f t="shared" si="7"/>
        <v>7.6739244575240599</v>
      </c>
      <c r="K33" s="4">
        <f t="shared" si="8"/>
        <v>1765</v>
      </c>
      <c r="L33" s="5">
        <f t="shared" si="9"/>
        <v>3530</v>
      </c>
    </row>
    <row r="34" spans="1:12" ht="20.100000000000001" customHeight="1" x14ac:dyDescent="0.25">
      <c r="A34" s="21">
        <v>30</v>
      </c>
      <c r="B34" s="54" t="s">
        <v>52</v>
      </c>
      <c r="C34" s="23" t="s">
        <v>12</v>
      </c>
      <c r="D34" s="31">
        <v>1</v>
      </c>
      <c r="E34" s="27">
        <v>2349</v>
      </c>
      <c r="F34" s="28">
        <v>2388</v>
      </c>
      <c r="G34" s="28">
        <v>2090</v>
      </c>
      <c r="H34" s="1">
        <f t="shared" si="5"/>
        <v>2275.6666666666665</v>
      </c>
      <c r="I34" s="2">
        <f t="shared" si="6"/>
        <v>161.97016186116915</v>
      </c>
      <c r="J34" s="3">
        <f t="shared" si="7"/>
        <v>7.1174818453714286</v>
      </c>
      <c r="K34" s="4">
        <f t="shared" si="8"/>
        <v>2090</v>
      </c>
      <c r="L34" s="5">
        <f t="shared" si="9"/>
        <v>2090</v>
      </c>
    </row>
    <row r="35" spans="1:12" ht="20.100000000000001" customHeight="1" x14ac:dyDescent="0.25">
      <c r="A35" s="21">
        <v>31</v>
      </c>
      <c r="B35" s="54" t="s">
        <v>53</v>
      </c>
      <c r="C35" s="23" t="s">
        <v>12</v>
      </c>
      <c r="D35" s="31">
        <v>2</v>
      </c>
      <c r="E35" s="27">
        <v>2899</v>
      </c>
      <c r="F35" s="29">
        <v>3628</v>
      </c>
      <c r="G35" s="29">
        <v>3650</v>
      </c>
      <c r="H35" s="1">
        <f t="shared" si="5"/>
        <v>3392.3333333333335</v>
      </c>
      <c r="I35" s="2">
        <f t="shared" si="6"/>
        <v>427.38078259712768</v>
      </c>
      <c r="J35" s="3">
        <f t="shared" si="7"/>
        <v>12.598431244879462</v>
      </c>
      <c r="K35" s="4">
        <f t="shared" si="8"/>
        <v>2899</v>
      </c>
      <c r="L35" s="5">
        <f t="shared" si="9"/>
        <v>5798</v>
      </c>
    </row>
    <row r="36" spans="1:12" ht="20.100000000000001" customHeight="1" x14ac:dyDescent="0.25">
      <c r="A36" s="21">
        <v>32</v>
      </c>
      <c r="B36" s="54" t="s">
        <v>54</v>
      </c>
      <c r="C36" s="23" t="s">
        <v>12</v>
      </c>
      <c r="D36" s="31">
        <v>3</v>
      </c>
      <c r="E36" s="27">
        <v>3499</v>
      </c>
      <c r="F36" s="28">
        <v>3396</v>
      </c>
      <c r="G36" s="28">
        <v>3100</v>
      </c>
      <c r="H36" s="1">
        <f t="shared" si="5"/>
        <v>3331.6666666666665</v>
      </c>
      <c r="I36" s="2">
        <f t="shared" si="6"/>
        <v>207.13361227317338</v>
      </c>
      <c r="J36" s="3">
        <f t="shared" si="7"/>
        <v>6.2171169266585311</v>
      </c>
      <c r="K36" s="4">
        <f t="shared" si="8"/>
        <v>3100</v>
      </c>
      <c r="L36" s="5">
        <f t="shared" si="9"/>
        <v>9300</v>
      </c>
    </row>
    <row r="37" spans="1:12" ht="20.100000000000001" customHeight="1" x14ac:dyDescent="0.25">
      <c r="A37" s="21">
        <v>33</v>
      </c>
      <c r="B37" s="54" t="s">
        <v>55</v>
      </c>
      <c r="C37" s="23" t="s">
        <v>12</v>
      </c>
      <c r="D37" s="31">
        <v>10</v>
      </c>
      <c r="E37" s="27">
        <v>2925</v>
      </c>
      <c r="F37" s="28">
        <v>2925</v>
      </c>
      <c r="G37" s="28">
        <v>5200</v>
      </c>
      <c r="H37" s="1">
        <f t="shared" si="5"/>
        <v>3683.3333333333335</v>
      </c>
      <c r="I37" s="2">
        <f t="shared" si="6"/>
        <v>1313.4718624063987</v>
      </c>
      <c r="J37" s="3">
        <f t="shared" si="7"/>
        <v>35.659869567594534</v>
      </c>
      <c r="K37" s="4">
        <f t="shared" si="8"/>
        <v>2925</v>
      </c>
      <c r="L37" s="5">
        <f t="shared" si="9"/>
        <v>29250</v>
      </c>
    </row>
    <row r="38" spans="1:12" ht="20.100000000000001" customHeight="1" x14ac:dyDescent="0.25">
      <c r="A38" s="21">
        <v>34</v>
      </c>
      <c r="B38" s="54" t="s">
        <v>56</v>
      </c>
      <c r="C38" s="23" t="s">
        <v>12</v>
      </c>
      <c r="D38" s="31">
        <v>5</v>
      </c>
      <c r="E38" s="27">
        <v>2099</v>
      </c>
      <c r="F38" s="28">
        <v>2050</v>
      </c>
      <c r="G38" s="28">
        <v>2520</v>
      </c>
      <c r="H38" s="1">
        <f t="shared" si="5"/>
        <v>2223</v>
      </c>
      <c r="I38" s="2">
        <f t="shared" si="6"/>
        <v>258.37376027762571</v>
      </c>
      <c r="J38" s="3">
        <f t="shared" si="7"/>
        <v>11.622751249555813</v>
      </c>
      <c r="K38" s="4">
        <f t="shared" si="8"/>
        <v>2050</v>
      </c>
      <c r="L38" s="5">
        <f t="shared" si="9"/>
        <v>10250</v>
      </c>
    </row>
    <row r="39" spans="1:12" ht="20.100000000000001" customHeight="1" x14ac:dyDescent="0.25">
      <c r="A39" s="21">
        <v>35</v>
      </c>
      <c r="B39" s="54" t="s">
        <v>57</v>
      </c>
      <c r="C39" s="23" t="s">
        <v>12</v>
      </c>
      <c r="D39" s="31">
        <v>3</v>
      </c>
      <c r="E39" s="27">
        <v>2050</v>
      </c>
      <c r="F39" s="28">
        <v>2600</v>
      </c>
      <c r="G39" s="28">
        <v>2246</v>
      </c>
      <c r="H39" s="1">
        <f t="shared" si="5"/>
        <v>2298.6666666666665</v>
      </c>
      <c r="I39" s="2">
        <f t="shared" si="6"/>
        <v>278.75676374454724</v>
      </c>
      <c r="J39" s="3">
        <f t="shared" si="7"/>
        <v>12.126889374037729</v>
      </c>
      <c r="K39" s="4">
        <f t="shared" si="8"/>
        <v>2050</v>
      </c>
      <c r="L39" s="5">
        <f t="shared" si="9"/>
        <v>6150</v>
      </c>
    </row>
    <row r="40" spans="1:12" ht="20.100000000000001" customHeight="1" x14ac:dyDescent="0.25">
      <c r="A40" s="21">
        <v>36</v>
      </c>
      <c r="B40" s="54" t="s">
        <v>58</v>
      </c>
      <c r="C40" s="23" t="s">
        <v>12</v>
      </c>
      <c r="D40" s="31">
        <v>3</v>
      </c>
      <c r="E40" s="27">
        <v>2050</v>
      </c>
      <c r="F40" s="28">
        <v>2099</v>
      </c>
      <c r="G40" s="28">
        <v>2300</v>
      </c>
      <c r="H40" s="1">
        <f t="shared" si="5"/>
        <v>2149.6666666666665</v>
      </c>
      <c r="I40" s="2">
        <f t="shared" si="6"/>
        <v>132.47767107453745</v>
      </c>
      <c r="J40" s="3">
        <f t="shared" si="7"/>
        <v>6.1627076015446178</v>
      </c>
      <c r="K40" s="4">
        <f t="shared" si="8"/>
        <v>2050</v>
      </c>
      <c r="L40" s="5">
        <f t="shared" si="9"/>
        <v>6150</v>
      </c>
    </row>
    <row r="41" spans="1:12" ht="20.100000000000001" customHeight="1" x14ac:dyDescent="0.25">
      <c r="A41" s="21">
        <v>37</v>
      </c>
      <c r="B41" s="54" t="s">
        <v>59</v>
      </c>
      <c r="C41" s="23" t="s">
        <v>12</v>
      </c>
      <c r="D41" s="31">
        <v>3</v>
      </c>
      <c r="E41" s="27">
        <v>2050</v>
      </c>
      <c r="F41" s="28">
        <v>2600</v>
      </c>
      <c r="G41" s="28">
        <v>2300</v>
      </c>
      <c r="H41" s="1">
        <f t="shared" si="5"/>
        <v>2316.6666666666665</v>
      </c>
      <c r="I41" s="2">
        <f t="shared" si="6"/>
        <v>275.37852736430511</v>
      </c>
      <c r="J41" s="3">
        <f t="shared" si="7"/>
        <v>11.886842907811733</v>
      </c>
      <c r="K41" s="4">
        <f t="shared" si="8"/>
        <v>2050</v>
      </c>
      <c r="L41" s="5">
        <f t="shared" si="9"/>
        <v>6150</v>
      </c>
    </row>
    <row r="42" spans="1:12" ht="18.75" x14ac:dyDescent="0.25">
      <c r="A42" s="21"/>
      <c r="B42" s="22"/>
      <c r="C42" s="23"/>
      <c r="D42" s="24">
        <f>SUM(D2:D41)</f>
        <v>392</v>
      </c>
      <c r="E42" s="27">
        <f>SUMPRODUCT(D29:D41,E29:E41)</f>
        <v>106717</v>
      </c>
      <c r="F42" s="27">
        <f>SUMPRODUCT(D29:D41,F29:F41)</f>
        <v>114922</v>
      </c>
      <c r="G42" s="27">
        <f>SUMPRODUCT(D29:D41,G29:G41)</f>
        <v>135288</v>
      </c>
      <c r="H42" s="1"/>
      <c r="I42" s="2"/>
      <c r="J42" s="3"/>
      <c r="K42" s="4"/>
      <c r="L42" s="5"/>
    </row>
    <row r="43" spans="1:12" ht="18.75" x14ac:dyDescent="0.25">
      <c r="L43" s="26">
        <f>SUM(L5:L41)</f>
        <v>595495</v>
      </c>
    </row>
    <row r="45" spans="1:12" ht="48" customHeight="1" x14ac:dyDescent="0.25">
      <c r="A45" s="46" t="s">
        <v>13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ht="15.75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5.75" customHeight="1" x14ac:dyDescent="0.25">
      <c r="A47" s="6"/>
      <c r="B47" s="43" t="s">
        <v>14</v>
      </c>
      <c r="C47" s="43"/>
      <c r="D47" s="43"/>
      <c r="E47" s="43"/>
      <c r="F47" s="43"/>
      <c r="G47" s="43"/>
      <c r="H47" s="43"/>
      <c r="I47" s="43"/>
      <c r="J47" s="43"/>
      <c r="K47" s="7"/>
      <c r="L47" s="7"/>
    </row>
    <row r="48" spans="1:12" ht="15.75" x14ac:dyDescent="0.25">
      <c r="A48" s="41"/>
      <c r="B48" s="41"/>
      <c r="C48" s="41"/>
      <c r="D48" s="8"/>
      <c r="E48" s="9"/>
      <c r="F48" s="10"/>
      <c r="G48" s="11"/>
      <c r="H48" s="30" t="s">
        <v>19</v>
      </c>
      <c r="I48" s="12"/>
      <c r="J48" s="12"/>
      <c r="K48" s="13" t="s">
        <v>15</v>
      </c>
      <c r="L48" s="14"/>
    </row>
    <row r="49" spans="1:12" ht="16.5" customHeight="1" x14ac:dyDescent="0.25">
      <c r="A49" s="20"/>
      <c r="B49" s="20" t="s">
        <v>16</v>
      </c>
      <c r="C49" s="41" t="s">
        <v>21</v>
      </c>
      <c r="D49" s="41"/>
      <c r="E49" s="41"/>
      <c r="F49" s="41"/>
      <c r="G49" s="41"/>
      <c r="H49" s="41"/>
      <c r="I49" s="41"/>
      <c r="J49" s="41"/>
      <c r="K49" s="13"/>
      <c r="L49" s="14"/>
    </row>
    <row r="50" spans="1:12" ht="15.75" customHeight="1" x14ac:dyDescent="0.25">
      <c r="A50" s="20"/>
      <c r="B50" s="20" t="s">
        <v>17</v>
      </c>
      <c r="C50" s="41" t="s">
        <v>21</v>
      </c>
      <c r="D50" s="41"/>
      <c r="E50" s="41"/>
      <c r="F50" s="41"/>
      <c r="G50" s="41"/>
      <c r="H50" s="41"/>
      <c r="I50" s="41"/>
      <c r="J50" s="41"/>
      <c r="K50" s="41"/>
      <c r="L50" s="14"/>
    </row>
    <row r="51" spans="1:12" ht="15.75" customHeight="1" x14ac:dyDescent="0.25">
      <c r="A51" s="20"/>
      <c r="B51" s="20" t="s">
        <v>18</v>
      </c>
      <c r="C51" s="41" t="s">
        <v>21</v>
      </c>
      <c r="D51" s="41"/>
      <c r="E51" s="41"/>
      <c r="F51" s="41"/>
      <c r="G51" s="41"/>
      <c r="H51" s="41"/>
      <c r="I51" s="41"/>
      <c r="J51" s="41"/>
      <c r="K51" s="41"/>
      <c r="L51" s="41"/>
    </row>
    <row r="52" spans="1:12" x14ac:dyDescent="0.25">
      <c r="A52" s="15"/>
      <c r="B52" s="47"/>
      <c r="C52" s="48"/>
      <c r="D52" s="48"/>
      <c r="E52" s="48"/>
      <c r="F52" s="16"/>
      <c r="G52" s="16"/>
      <c r="H52" s="16"/>
      <c r="I52" s="16"/>
      <c r="J52" s="16"/>
    </row>
    <row r="53" spans="1:12" ht="15.75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2" ht="15.75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2" ht="15.75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2" ht="15.75" x14ac:dyDescent="0.25">
      <c r="A56" s="18"/>
      <c r="B56" s="17"/>
      <c r="C56" s="18"/>
      <c r="D56" s="18"/>
      <c r="E56" s="17"/>
      <c r="F56" s="17"/>
      <c r="G56" s="17"/>
      <c r="H56" s="17"/>
      <c r="I56" s="17"/>
      <c r="J56" s="17"/>
      <c r="K56" s="19"/>
    </row>
  </sheetData>
  <sortState ref="A5:L16">
    <sortCondition ref="A5:A16"/>
  </sortState>
  <mergeCells count="24">
    <mergeCell ref="C51:L51"/>
    <mergeCell ref="A53:K53"/>
    <mergeCell ref="B47:J47"/>
    <mergeCell ref="L3:L4"/>
    <mergeCell ref="A45:L45"/>
    <mergeCell ref="A48:C48"/>
    <mergeCell ref="B52:E52"/>
    <mergeCell ref="G3:G4"/>
    <mergeCell ref="H3:H4"/>
    <mergeCell ref="I3:I4"/>
    <mergeCell ref="J3:J4"/>
    <mergeCell ref="K3:K4"/>
    <mergeCell ref="C49:J49"/>
    <mergeCell ref="C50:K50"/>
    <mergeCell ref="A1:L1"/>
    <mergeCell ref="A2:A4"/>
    <mergeCell ref="B2:B4"/>
    <mergeCell ref="C2:C4"/>
    <mergeCell ref="D2:D4"/>
    <mergeCell ref="E2:G2"/>
    <mergeCell ref="H2:J2"/>
    <mergeCell ref="K2:L2"/>
    <mergeCell ref="E3:E4"/>
    <mergeCell ref="F3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Наталья Александровна</dc:creator>
  <cp:lastModifiedBy>Макарова Наталья Александровна</cp:lastModifiedBy>
  <dcterms:created xsi:type="dcterms:W3CDTF">2022-05-30T08:43:22Z</dcterms:created>
  <dcterms:modified xsi:type="dcterms:W3CDTF">2026-09-24T10:52:05Z</dcterms:modified>
</cp:coreProperties>
</file>