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OnoprienkoOV\AppData\Local\LANIT\LanDocs\EditedFiles\"/>
    </mc:Choice>
  </mc:AlternateContent>
  <bookViews>
    <workbookView xWindow="0" yWindow="0" windowWidth="23040" windowHeight="9120"/>
  </bookViews>
  <sheets>
    <sheet name="НМЦК" sheetId="1" r:id="rId1"/>
    <sheet name="Лист1" sheetId="2" r:id="rId2"/>
  </sheets>
  <definedNames>
    <definedName name="_xlnm._FilterDatabase" localSheetId="0" hidden="1">НМЦК!$A$1:$R$14</definedName>
    <definedName name="_xlnm.Print_Area" localSheetId="0">НМЦК!$A$1:$R$32</definedName>
  </definedNames>
  <calcPr calcId="162913" refMode="R1C1" fullPrecision="0"/>
</workbook>
</file>

<file path=xl/calcChain.xml><?xml version="1.0" encoding="utf-8"?>
<calcChain xmlns="http://schemas.openxmlformats.org/spreadsheetml/2006/main">
  <c r="N13" i="1" l="1"/>
  <c r="L13" i="1" l="1"/>
  <c r="K13" i="1" s="1"/>
  <c r="J13" i="1" s="1"/>
  <c r="O14" i="1" l="1"/>
</calcChain>
</file>

<file path=xl/sharedStrings.xml><?xml version="1.0" encoding="utf-8"?>
<sst xmlns="http://schemas.openxmlformats.org/spreadsheetml/2006/main" count="190" uniqueCount="79">
  <si>
    <t xml:space="preserve">Ссылка на нормативно-правовой акт с указанием конкретного пункта, устанавливающего требования к нормативным затратам: </t>
  </si>
  <si>
    <t>Обоснование начальной (максимальной) цены контракта</t>
  </si>
  <si>
    <t>-</t>
  </si>
  <si>
    <t>№ п/п</t>
  </si>
  <si>
    <t>Наименован ие товара, работы, услуги по КТРУ</t>
  </si>
  <si>
    <t>Наименование товара, работы, услуги согласно описанию объекта закупки</t>
  </si>
  <si>
    <t>Кол- во</t>
  </si>
  <si>
    <t>Ценовые значения анализа рынка</t>
  </si>
  <si>
    <t>Ср. рыночная цена за единицу (руб.)</t>
  </si>
  <si>
    <t>Цена за ед.(руб.)</t>
  </si>
  <si>
    <t>где:
V - коэффициент вариации;</t>
  </si>
  <si>
    <t xml:space="preserve">           среднее квадратичное отклонение</t>
  </si>
  <si>
    <t xml:space="preserve">Среднее квадратичное отклонение, </t>
  </si>
  <si>
    <t>Единица измерений</t>
  </si>
  <si>
    <t>Расчет НМЦК</t>
  </si>
  <si>
    <t>Всего НМЦК с
учетом ЛБО (руб.)</t>
  </si>
  <si>
    <t>Итоговое значение НМЦК (руб.)</t>
  </si>
  <si>
    <r>
      <t>где:
НМЦК  - НМЦК,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ц</t>
    </r>
    <r>
      <rPr>
        <sz val="8"/>
        <color rgb="FF000000"/>
        <rFont val="Times New Roman"/>
        <family val="1"/>
        <charset val="204"/>
      </rPr>
      <t>i</t>
    </r>
    <r>
      <rPr>
        <sz val="10"/>
        <color rgb="FF000000"/>
        <rFont val="Times New Roman"/>
        <family val="1"/>
        <charset val="204"/>
      </rPr>
      <t xml:space="preserve"> - цена единицы товара, работы, услуги, представленная в источнике с номером i.</t>
    </r>
  </si>
  <si>
    <t>цена i-ой единицы товара, работы, услуги;</t>
  </si>
  <si>
    <t>Учитывая параметры объекта закупки (указаны в техническом задании), ценовой диапазон имел минимальные значения, что позволило рассматривать предложенные цены, как идентичные, что подтверждается полученным коэффициентом вариации, который не превышает 33% (определяется согласно методике расчета НМЦК в соответствии со ст. 22 Закона, приказа Минэкономразвития России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исполнителем)*».
*В целях определения однородности совокупности значений выявленных цен, используемых в расчете НМЦК, коэффициент вариации определяется по формуле:</t>
  </si>
  <si>
    <t>Коэфф. вариации (v)</t>
  </si>
  <si>
    <t>&lt;ц&gt; - средняя арифметическая величина цены единицы товара, работы, услуги;
n - количество значений, используемых в расчете (3).
НМЦК методом сопоставимых рыночных цен (анализа рынка) определяется по формуле:</t>
  </si>
  <si>
    <t>НМЦК с учетом округления цены за единицу (руб.)</t>
  </si>
  <si>
    <t>Типовая принадлежность</t>
  </si>
  <si>
    <t>Цена за единицу с учетом нормативных затрат</t>
  </si>
  <si>
    <t>14.1.</t>
  </si>
  <si>
    <t>Итого цена единицы товара (работы, услуги) в том числе с учетом ЛБО (руб.)</t>
  </si>
  <si>
    <t>Итого начальная (максимальная) цена контракта составила, руб.</t>
  </si>
  <si>
    <t>шт</t>
  </si>
  <si>
    <r>
      <t xml:space="preserve">Используемый метод определения НМЦК </t>
    </r>
    <r>
      <rPr>
        <b/>
        <sz val="12"/>
        <color rgb="FF000000"/>
        <rFont val="Times New Roman"/>
        <family val="1"/>
        <charset val="204"/>
      </rPr>
      <t>Метод сопоставимых рыночных цен (анализ рынка), нормативный метод</t>
    </r>
  </si>
  <si>
    <t>Стол письменный</t>
  </si>
  <si>
    <t>Тумба офисная деревянная</t>
  </si>
  <si>
    <t>Шкаф деревянный для документов</t>
  </si>
  <si>
    <t>Шкаф деревянный для одежды</t>
  </si>
  <si>
    <t>Платформа для системного блока</t>
  </si>
  <si>
    <t>Стол письменный (Тип 1)</t>
  </si>
  <si>
    <t>Стол письменный (Тип 2)</t>
  </si>
  <si>
    <t>Стол письменный (Тип 3)</t>
  </si>
  <si>
    <t>Стол письменный (Тип 4)</t>
  </si>
  <si>
    <t>Стол письменный (Тип 5)</t>
  </si>
  <si>
    <t>Стол письменный (Тип 6)</t>
  </si>
  <si>
    <t>Стол письменный (Тип 7)</t>
  </si>
  <si>
    <t>Стол письменный (Тип 8)</t>
  </si>
  <si>
    <t>Стол письменный (Тип 9)</t>
  </si>
  <si>
    <t>Стол письменный (Тип 10)</t>
  </si>
  <si>
    <t>Стол письменный (Тип 11)</t>
  </si>
  <si>
    <t>Тумба офисная деревянная (Тип 1)</t>
  </si>
  <si>
    <t>Тумба офисная деревянная (Тип 2)</t>
  </si>
  <si>
    <t>Тумба офисная деревянная (Тип 3)</t>
  </si>
  <si>
    <t>Шкаф деревянный для документов (Тип 1)</t>
  </si>
  <si>
    <t>Шкаф деревянный для документов (Тип 2)</t>
  </si>
  <si>
    <t>Шкаф деревянный для документов (Тип 3)</t>
  </si>
  <si>
    <t>Шкаф деревянный для документов (Тип 4)</t>
  </si>
  <si>
    <t>Шкаф деревянный для одежды (Тип 1)</t>
  </si>
  <si>
    <t>Шкаф деревянный для одежды (Тип 2)</t>
  </si>
  <si>
    <t>Тип 1</t>
  </si>
  <si>
    <t>Тип 2</t>
  </si>
  <si>
    <t>Тип 3</t>
  </si>
  <si>
    <t>Тип 4</t>
  </si>
  <si>
    <t>Тип 5</t>
  </si>
  <si>
    <t>Тип 6</t>
  </si>
  <si>
    <t>Тип 7</t>
  </si>
  <si>
    <t>Тип 8</t>
  </si>
  <si>
    <t>Тип 9</t>
  </si>
  <si>
    <t>Тип 10</t>
  </si>
  <si>
    <t>Тип 11</t>
  </si>
  <si>
    <t xml:space="preserve">Стол письменный </t>
  </si>
  <si>
    <t xml:space="preserve">Тумба офисная деревянная </t>
  </si>
  <si>
    <t xml:space="preserve">Шкаф деревянный для документов </t>
  </si>
  <si>
    <t>Ответственный за расчет и обоснование:  инженер отдела № 3 Оноприенко Ольга Владимировна</t>
  </si>
  <si>
    <r>
      <t xml:space="preserve">Предмет контракта: </t>
    </r>
    <r>
      <rPr>
        <b/>
        <sz val="12"/>
        <color rgb="FF000000"/>
        <rFont val="Times New Roman"/>
        <family val="1"/>
        <charset val="204"/>
      </rPr>
      <t xml:space="preserve">поставка мебели (кресло офисное) для обеспечения нужд Управления Федерального казначейства по Камчатскому краю.
</t>
    </r>
  </si>
  <si>
    <t>Приказ Федерального казначейства от 03.11.2021 №300 "Об утверждении нормативных затрат на обеспечение функций центрального аппарата Федерального казначейства, территориальных органов Федерального казначейства и подведомственного Федерального казенного учреждения «Центр по обеспечению деятельности Казначейства России», не отнесенных к затратам в сфере информационно-коммуникационных технологий". 5.11.2. Затраты на приобретение мебели (Приложение N 8б).</t>
  </si>
  <si>
    <t xml:space="preserve">Кресло офисное </t>
  </si>
  <si>
    <t>Источник № 2            Исх. № 48 от 24.04.2026                  (Вх. № 685 от 28.04.2026)</t>
  </si>
  <si>
    <t>Источник № 3 Исх. № 10 от 21.05.2026                   (Вх. № 848 от 21.05.2026)</t>
  </si>
  <si>
    <r>
      <t xml:space="preserve">Дата подготовки обоснования НМЦК </t>
    </r>
    <r>
      <rPr>
        <b/>
        <sz val="12"/>
        <color rgb="FF000000"/>
        <rFont val="Times New Roman"/>
        <family val="1"/>
        <charset val="204"/>
      </rPr>
      <t>22.05.2026</t>
    </r>
  </si>
  <si>
    <t xml:space="preserve"> Источник № 1 Исх. № б/н от 21.05.2026                   (Вх. № 857 от 22.05.2026)</t>
  </si>
  <si>
    <t xml:space="preserve">Реквизиты запросов ценовой информации (в т.ч. в ЕИС):Запрос направлен в 13 организаций: Запрос ценовой информации от 23.04.2026 № 53-22-14/2441 , в ЕИС Запрос цен от 24.04.2026 № 0822100002826000350 (ред. №01),  запрос от ОВКиА от 21.05.2026 № 53-12-06/3394. Ответ получен от 3 (трех) организаций на основании данной информации произведен расчет НМЦК (ЦК): Источник N 1  Вх. № 857 от 22.05.2026), Источник N 2 Вх. № 685 от 28.04.2026, Источник N 3 Вх. № 848 от 21.05.2026.
</t>
  </si>
  <si>
    <r>
      <rPr>
        <b/>
        <sz val="18"/>
        <rFont val="Times New Roman"/>
        <family val="1"/>
        <charset val="204"/>
      </rPr>
      <t xml:space="preserve">В связи с тем, что закупка проводится на основании п. 4 ч 1 ст. 93 Федерального закона от 05.04.2013 № 44-ФЗ  НМЦК(ЦК) принимается равное наименьшему ценовому предложению КП № 1,  НМЦК (ЦК) составляет 40 100,00 рублей. 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В соответствии со статьей 19 Федерального закона № 44-ФЗ,  приказом от 3 ноября 2021 г. N 300  ОБ УТВЕРЖДЕНИИ НОРМАТИВНЫХ ЗАТРАТ НА ОБЕСПЕЧЕНИЕ ФУНКЦИЙ ЦЕНТРАЛЬНОГО АППАРАТА ФЕДЕРАЛЬНОГО КАЗНАЧЕЙСТВА, ТЕРРИТОРИАЛЬНЫХ ОРГАНОВ ФЕДЕРАЛЬНОГО КАЗНАЧЕЙСТВА И ПОДВЕДОМСТВЕННОГО ФЕДЕРАЛЬНОГО КАЗЕННОГО УЧРЕЖДЕНИЯ "ЦЕНТР ПО ОБЕСПЕЧЕНИЮ ДЕЯТЕЛЬНОСТИ КАЗНАЧЕЙСТВА РОССИИ",  НЕ ОТНЕСЕННЫХ К ЗАТРАТАМ В СФЕРЕ ИНФОРМАЦИОННО-КОММУНИКАЦИОННЫХ ТЕХНОЛОГИЙ. 5.11.2. Затраты на приобретение мебели (Приложение N 8б).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</si>
</sst>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color rgb="FF000000"/>
      <name val="Times New Roman"/>
      <charset val="204"/>
    </font>
    <font>
      <sz val="10"/>
      <color rgb="FF000000"/>
      <name val="Times New Roman"/>
      <family val="2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8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1" fontId="1" fillId="0" borderId="1" xfId="0" applyNumberFormat="1" applyFont="1" applyBorder="1" applyAlignment="1">
      <alignment horizontal="center" vertical="top" shrinkToFi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2" fontId="4" fillId="0" borderId="1" xfId="0" applyNumberFormat="1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1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2" fontId="6" fillId="0" borderId="2" xfId="0" applyNumberFormat="1" applyFont="1" applyBorder="1" applyAlignment="1">
      <alignment horizontal="center" vertical="center" wrapText="1"/>
    </xf>
    <xf numFmtId="1" fontId="11" fillId="0" borderId="9" xfId="0" applyNumberFormat="1" applyFont="1" applyBorder="1" applyAlignment="1">
      <alignment horizontal="right" vertical="center" shrinkToFit="1"/>
    </xf>
    <xf numFmtId="0" fontId="9" fillId="0" borderId="6" xfId="0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vertical="center" shrinkToFit="1"/>
    </xf>
    <xf numFmtId="1" fontId="1" fillId="2" borderId="1" xfId="0" applyNumberFormat="1" applyFont="1" applyFill="1" applyBorder="1" applyAlignment="1">
      <alignment horizontal="center" vertical="top" shrinkToFit="1"/>
    </xf>
    <xf numFmtId="0" fontId="16" fillId="0" borderId="0" xfId="0" applyFont="1" applyAlignment="1">
      <alignment vertical="top"/>
    </xf>
    <xf numFmtId="4" fontId="16" fillId="0" borderId="0" xfId="0" applyNumberFormat="1" applyFont="1" applyAlignment="1">
      <alignment vertical="top"/>
    </xf>
    <xf numFmtId="0" fontId="17" fillId="0" borderId="0" xfId="0" applyFont="1"/>
    <xf numFmtId="0" fontId="0" fillId="0" borderId="0" xfId="0" applyBorder="1"/>
    <xf numFmtId="2" fontId="0" fillId="0" borderId="0" xfId="0" applyNumberFormat="1" applyAlignment="1">
      <alignment horizontal="left" vertical="top"/>
    </xf>
    <xf numFmtId="2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vertical="top" wrapText="1"/>
    </xf>
    <xf numFmtId="0" fontId="14" fillId="3" borderId="1" xfId="0" applyFont="1" applyFill="1" applyBorder="1" applyAlignment="1">
      <alignment vertical="top" wrapText="1"/>
    </xf>
    <xf numFmtId="1" fontId="1" fillId="3" borderId="1" xfId="0" applyNumberFormat="1" applyFont="1" applyFill="1" applyBorder="1" applyAlignment="1">
      <alignment vertical="top" wrapText="1" shrinkToFit="1"/>
    </xf>
    <xf numFmtId="4" fontId="9" fillId="2" borderId="7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Border="1" applyAlignment="1">
      <alignment horizontal="center" vertical="center" shrinkToFit="1"/>
    </xf>
    <xf numFmtId="0" fontId="19" fillId="0" borderId="0" xfId="0" applyFont="1" applyFill="1"/>
    <xf numFmtId="0" fontId="7" fillId="0" borderId="0" xfId="0" applyFont="1" applyFill="1" applyAlignment="1">
      <alignment horizontal="left" vertical="top"/>
    </xf>
    <xf numFmtId="4" fontId="16" fillId="0" borderId="0" xfId="0" applyNumberFormat="1" applyFont="1" applyFill="1" applyBorder="1" applyAlignment="1">
      <alignment horizontal="center" vertical="top"/>
    </xf>
    <xf numFmtId="0" fontId="7" fillId="0" borderId="0" xfId="0" applyFont="1" applyAlignment="1">
      <alignment horizontal="left" vertical="top"/>
    </xf>
    <xf numFmtId="4" fontId="7" fillId="0" borderId="0" xfId="0" applyNumberFormat="1" applyFont="1" applyAlignment="1">
      <alignment horizontal="left" vertical="top"/>
    </xf>
    <xf numFmtId="2" fontId="7" fillId="0" borderId="0" xfId="0" applyNumberFormat="1" applyFont="1" applyFill="1" applyAlignment="1">
      <alignment horizontal="center" vertical="center" wrapText="1"/>
    </xf>
    <xf numFmtId="2" fontId="7" fillId="0" borderId="0" xfId="0" applyNumberFormat="1" applyFont="1" applyFill="1" applyAlignment="1">
      <alignment horizontal="center" vertical="center"/>
    </xf>
    <xf numFmtId="4" fontId="7" fillId="0" borderId="0" xfId="0" applyNumberFormat="1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4" fontId="0" fillId="2" borderId="0" xfId="0" applyNumberFormat="1" applyFill="1" applyAlignment="1">
      <alignment horizontal="left" vertical="top"/>
    </xf>
    <xf numFmtId="3" fontId="3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top"/>
    </xf>
    <xf numFmtId="0" fontId="19" fillId="0" borderId="0" xfId="0" applyFont="1" applyFill="1" applyBorder="1"/>
    <xf numFmtId="0" fontId="9" fillId="0" borderId="3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1" fillId="2" borderId="0" xfId="0" applyFont="1" applyFill="1" applyAlignment="1">
      <alignment horizontal="left" vertical="top" wrapText="1"/>
    </xf>
    <xf numFmtId="0" fontId="10" fillId="0" borderId="0" xfId="0" applyFont="1" applyAlignment="1">
      <alignment horizontal="center" vertical="top"/>
    </xf>
    <xf numFmtId="0" fontId="4" fillId="2" borderId="0" xfId="0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9" fillId="0" borderId="1" xfId="0" applyFont="1" applyBorder="1" applyAlignment="1">
      <alignment horizontal="left" vertical="top" wrapText="1" indent="1"/>
    </xf>
    <xf numFmtId="0" fontId="9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top"/>
    </xf>
    <xf numFmtId="0" fontId="9" fillId="2" borderId="1" xfId="0" applyFont="1" applyFill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top"/>
    </xf>
    <xf numFmtId="1" fontId="11" fillId="0" borderId="6" xfId="0" applyNumberFormat="1" applyFont="1" applyBorder="1" applyAlignment="1">
      <alignment horizontal="right" vertical="center" shrinkToFit="1"/>
    </xf>
    <xf numFmtId="1" fontId="11" fillId="0" borderId="8" xfId="0" applyNumberFormat="1" applyFont="1" applyBorder="1" applyAlignment="1">
      <alignment horizontal="right" vertical="center" shrinkToFit="1"/>
    </xf>
    <xf numFmtId="0" fontId="13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13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5" Type="http://schemas.openxmlformats.org/officeDocument/2006/relationships/image" Target="../media/image5.png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53975</xdr:colOff>
      <xdr:row>14</xdr:row>
      <xdr:rowOff>841375</xdr:rowOff>
    </xdr:from>
    <xdr:to>
      <xdr:col>1</xdr:col>
      <xdr:colOff>708025</xdr:colOff>
      <xdr:row>14</xdr:row>
      <xdr:rowOff>1271905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F0E77C4-1E9A-AB9C-F014-265886F62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5" y="19510375"/>
          <a:ext cx="1098550" cy="4305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15</xdr:row>
      <xdr:rowOff>355600</xdr:rowOff>
    </xdr:from>
    <xdr:to>
      <xdr:col>1</xdr:col>
      <xdr:colOff>923471</xdr:colOff>
      <xdr:row>17</xdr:row>
      <xdr:rowOff>177166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3C65A6A9-A35A-1E62-F545-C059D9832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080100"/>
          <a:ext cx="1590675" cy="5454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114300</xdr:colOff>
      <xdr:row>17</xdr:row>
      <xdr:rowOff>152400</xdr:rowOff>
    </xdr:from>
    <xdr:to>
      <xdr:col>0</xdr:col>
      <xdr:colOff>267970</xdr:colOff>
      <xdr:row>19</xdr:row>
      <xdr:rowOff>1905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48D28F1-E864-8393-9E13-18CB6A3FA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2600800"/>
          <a:ext cx="153670" cy="2305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</xdr:row>
      <xdr:rowOff>520700</xdr:rowOff>
    </xdr:from>
    <xdr:to>
      <xdr:col>1</xdr:col>
      <xdr:colOff>961571</xdr:colOff>
      <xdr:row>19</xdr:row>
      <xdr:rowOff>920115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6256E41B-A830-83FD-A29A-7A86890F3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350100"/>
          <a:ext cx="1628775" cy="399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340178</xdr:colOff>
      <xdr:row>9</xdr:row>
      <xdr:rowOff>789215</xdr:rowOff>
    </xdr:from>
    <xdr:to>
      <xdr:col>11</xdr:col>
      <xdr:colOff>493848</xdr:colOff>
      <xdr:row>10</xdr:row>
      <xdr:rowOff>40005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748D28F1-E864-8393-9E13-18CB6A3FA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4214" y="5497286"/>
          <a:ext cx="153670" cy="2577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31467</xdr:colOff>
      <xdr:row>9</xdr:row>
      <xdr:rowOff>695241</xdr:rowOff>
    </xdr:from>
    <xdr:to>
      <xdr:col>14</xdr:col>
      <xdr:colOff>1872</xdr:colOff>
      <xdr:row>10</xdr:row>
      <xdr:rowOff>82918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6256E41B-A830-83FD-A29A-7A86890F3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74006" y="4401061"/>
          <a:ext cx="1399155" cy="38482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435412</xdr:colOff>
      <xdr:row>9</xdr:row>
      <xdr:rowOff>368087</xdr:rowOff>
    </xdr:from>
    <xdr:to>
      <xdr:col>10</xdr:col>
      <xdr:colOff>595312</xdr:colOff>
      <xdr:row>9</xdr:row>
      <xdr:rowOff>515687</xdr:rowOff>
    </xdr:to>
    <xdr:pic>
      <xdr:nvPicPr>
        <xdr:cNvPr id="13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77131" y="4100696"/>
          <a:ext cx="159900" cy="14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92D050"/>
    <pageSetUpPr fitToPage="1"/>
  </sheetPr>
  <dimension ref="A1:AC30"/>
  <sheetViews>
    <sheetView tabSelected="1" view="pageBreakPreview" topLeftCell="A4" zoomScale="80" zoomScaleNormal="66" zoomScaleSheetLayoutView="80" workbookViewId="0">
      <selection activeCell="L13" sqref="L13"/>
    </sheetView>
  </sheetViews>
  <sheetFormatPr defaultRowHeight="12.75" x14ac:dyDescent="0.2"/>
  <cols>
    <col min="1" max="1" width="7.83203125" customWidth="1"/>
    <col min="2" max="2" width="28" customWidth="1"/>
    <col min="3" max="3" width="54" customWidth="1"/>
    <col min="4" max="4" width="12.6640625" style="18" customWidth="1"/>
    <col min="5" max="5" width="12" customWidth="1"/>
    <col min="6" max="6" width="17.1640625" customWidth="1"/>
    <col min="7" max="7" width="20.83203125" customWidth="1"/>
    <col min="8" max="8" width="23.33203125" customWidth="1"/>
    <col min="9" max="9" width="20.83203125" customWidth="1"/>
    <col min="10" max="10" width="10.6640625" customWidth="1"/>
    <col min="11" max="11" width="17.1640625" style="11" customWidth="1"/>
    <col min="12" max="12" width="14" customWidth="1"/>
    <col min="13" max="13" width="16.1640625" style="18" customWidth="1"/>
    <col min="14" max="14" width="25" customWidth="1"/>
    <col min="15" max="15" width="25" style="16" customWidth="1"/>
    <col min="16" max="16" width="25" style="18" customWidth="1"/>
    <col min="17" max="17" width="19.5" customWidth="1"/>
    <col min="18" max="18" width="4.6640625" customWidth="1"/>
    <col min="19" max="19" width="7.5" customWidth="1"/>
  </cols>
  <sheetData>
    <row r="1" spans="1:18" ht="18.75" x14ac:dyDescent="0.2">
      <c r="A1" s="63" t="s">
        <v>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</row>
    <row r="2" spans="1:18" ht="15.75" x14ac:dyDescent="0.2">
      <c r="A2" s="64" t="s">
        <v>75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4"/>
    </row>
    <row r="3" spans="1:18" ht="16.5" customHeight="1" x14ac:dyDescent="0.2">
      <c r="A3" s="64" t="s">
        <v>70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1:18" ht="15.75" x14ac:dyDescent="0.2">
      <c r="A4" s="65" t="s">
        <v>29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</row>
    <row r="5" spans="1:18" ht="36.75" customHeight="1" x14ac:dyDescent="0.2">
      <c r="A5" s="62" t="s">
        <v>77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1:18" ht="15.75" x14ac:dyDescent="0.2">
      <c r="A6" s="64" t="s">
        <v>0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</row>
    <row r="7" spans="1:18" s="12" customFormat="1" ht="41.25" customHeight="1" x14ac:dyDescent="0.2">
      <c r="A7" s="62" t="s">
        <v>71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</row>
    <row r="8" spans="1:18" ht="86.25" customHeight="1" x14ac:dyDescent="0.2">
      <c r="A8" s="66" t="s">
        <v>3</v>
      </c>
      <c r="B8" s="61" t="s">
        <v>4</v>
      </c>
      <c r="C8" s="61" t="s">
        <v>5</v>
      </c>
      <c r="D8" s="58" t="s">
        <v>23</v>
      </c>
      <c r="E8" s="61" t="s">
        <v>13</v>
      </c>
      <c r="F8" s="66" t="s">
        <v>6</v>
      </c>
      <c r="G8" s="70" t="s">
        <v>14</v>
      </c>
      <c r="H8" s="71"/>
      <c r="I8" s="71"/>
      <c r="J8" s="71"/>
      <c r="K8" s="71"/>
      <c r="L8" s="71"/>
      <c r="M8" s="71"/>
      <c r="N8" s="71"/>
      <c r="O8" s="72"/>
      <c r="P8" s="67" t="s">
        <v>26</v>
      </c>
      <c r="Q8" s="67" t="s">
        <v>15</v>
      </c>
      <c r="R8" s="1"/>
    </row>
    <row r="9" spans="1:18" ht="22.15" customHeight="1" x14ac:dyDescent="0.2">
      <c r="A9" s="66"/>
      <c r="B9" s="61"/>
      <c r="C9" s="61"/>
      <c r="D9" s="59"/>
      <c r="E9" s="61"/>
      <c r="F9" s="66"/>
      <c r="G9" s="78" t="s">
        <v>7</v>
      </c>
      <c r="H9" s="78"/>
      <c r="I9" s="78"/>
      <c r="J9" s="61" t="s">
        <v>20</v>
      </c>
      <c r="K9" s="58" t="s">
        <v>12</v>
      </c>
      <c r="L9" s="61" t="s">
        <v>8</v>
      </c>
      <c r="M9" s="58" t="s">
        <v>24</v>
      </c>
      <c r="N9" s="61" t="s">
        <v>16</v>
      </c>
      <c r="O9" s="75" t="s">
        <v>22</v>
      </c>
      <c r="P9" s="76"/>
      <c r="Q9" s="68"/>
      <c r="R9" s="2"/>
    </row>
    <row r="10" spans="1:18" ht="78.75" customHeight="1" x14ac:dyDescent="0.2">
      <c r="A10" s="66"/>
      <c r="B10" s="61"/>
      <c r="C10" s="61"/>
      <c r="D10" s="59"/>
      <c r="E10" s="61"/>
      <c r="F10" s="66"/>
      <c r="G10" s="54" t="s">
        <v>76</v>
      </c>
      <c r="H10" s="54" t="s">
        <v>73</v>
      </c>
      <c r="I10" s="54" t="s">
        <v>74</v>
      </c>
      <c r="J10" s="61"/>
      <c r="K10" s="59"/>
      <c r="L10" s="61"/>
      <c r="M10" s="59"/>
      <c r="N10" s="61"/>
      <c r="O10" s="75"/>
      <c r="P10" s="76"/>
      <c r="Q10" s="68"/>
      <c r="R10" s="1"/>
    </row>
    <row r="11" spans="1:18" ht="22.5" customHeight="1" x14ac:dyDescent="0.2">
      <c r="A11" s="66"/>
      <c r="B11" s="61"/>
      <c r="C11" s="61"/>
      <c r="D11" s="60"/>
      <c r="E11" s="61"/>
      <c r="F11" s="66"/>
      <c r="G11" s="5" t="s">
        <v>9</v>
      </c>
      <c r="H11" s="5" t="s">
        <v>9</v>
      </c>
      <c r="I11" s="5" t="s">
        <v>9</v>
      </c>
      <c r="J11" s="61"/>
      <c r="K11" s="60"/>
      <c r="L11" s="61"/>
      <c r="M11" s="60"/>
      <c r="N11" s="61"/>
      <c r="O11" s="75"/>
      <c r="P11" s="77"/>
      <c r="Q11" s="69"/>
      <c r="R11" s="2"/>
    </row>
    <row r="12" spans="1:18" ht="18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0">
        <v>8</v>
      </c>
      <c r="I12" s="10">
        <v>9</v>
      </c>
      <c r="J12" s="10">
        <v>10</v>
      </c>
      <c r="K12" s="10">
        <v>11</v>
      </c>
      <c r="L12" s="10">
        <v>12</v>
      </c>
      <c r="M12" s="10">
        <v>13</v>
      </c>
      <c r="N12" s="10">
        <v>14</v>
      </c>
      <c r="O12" s="23" t="s">
        <v>25</v>
      </c>
      <c r="P12" s="10">
        <v>15</v>
      </c>
      <c r="Q12" s="10">
        <v>16</v>
      </c>
      <c r="R12" s="2"/>
    </row>
    <row r="13" spans="1:18" s="30" customFormat="1" ht="51" customHeight="1" x14ac:dyDescent="0.2">
      <c r="A13" s="22">
        <v>1</v>
      </c>
      <c r="B13" s="55" t="s">
        <v>72</v>
      </c>
      <c r="C13" s="55" t="s">
        <v>72</v>
      </c>
      <c r="D13" s="33" t="s">
        <v>2</v>
      </c>
      <c r="E13" s="14" t="s">
        <v>28</v>
      </c>
      <c r="F13" s="32">
        <v>2</v>
      </c>
      <c r="G13" s="37">
        <v>20050</v>
      </c>
      <c r="H13" s="37">
        <v>30000</v>
      </c>
      <c r="I13" s="38">
        <v>30200</v>
      </c>
      <c r="J13" s="7">
        <f>K13/L13*100</f>
        <v>21.69</v>
      </c>
      <c r="K13" s="13">
        <f>SQRT(((SUM((POWER(G13-L13,2)),(POWER(H13-L13,2)),(POWER(I13-L13,2)))/(COLUMNS(G13:I13)-1))))</f>
        <v>5803.23</v>
      </c>
      <c r="L13" s="6">
        <f>AVERAGE(G13:I13)</f>
        <v>26750</v>
      </c>
      <c r="M13" s="53">
        <v>30000</v>
      </c>
      <c r="N13" s="40">
        <f>F13/3*SUM(G13:I13)</f>
        <v>53500</v>
      </c>
      <c r="O13" s="41">
        <v>53500</v>
      </c>
      <c r="P13" s="19"/>
      <c r="Q13" s="19"/>
      <c r="R13" s="2"/>
    </row>
    <row r="14" spans="1:18" s="12" customFormat="1" ht="15.75" x14ac:dyDescent="0.2">
      <c r="A14" s="80" t="s">
        <v>27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42">
        <f>SUM(O13:O13)</f>
        <v>53500</v>
      </c>
      <c r="P14" s="20"/>
      <c r="Q14" s="3"/>
      <c r="R14" s="2"/>
    </row>
    <row r="15" spans="1:18" ht="104.25" customHeight="1" x14ac:dyDescent="0.2">
      <c r="A15" s="84" t="s">
        <v>19</v>
      </c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</row>
    <row r="16" spans="1:18" ht="33" customHeight="1" x14ac:dyDescent="0.2">
      <c r="A16" s="86" t="s">
        <v>10</v>
      </c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</row>
    <row r="17" spans="1:29" ht="24" customHeight="1" x14ac:dyDescent="0.2">
      <c r="A17" s="9"/>
      <c r="B17" s="9"/>
      <c r="C17" s="87" t="s">
        <v>11</v>
      </c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</row>
    <row r="18" spans="1:29" ht="18.75" x14ac:dyDescent="0.2">
      <c r="Q18" s="8"/>
    </row>
    <row r="19" spans="1:29" x14ac:dyDescent="0.2">
      <c r="B19" s="17" t="s">
        <v>18</v>
      </c>
    </row>
    <row r="20" spans="1:29" ht="79.900000000000006" customHeight="1" x14ac:dyDescent="0.2">
      <c r="A20" s="86" t="s">
        <v>21</v>
      </c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</row>
    <row r="21" spans="1:29" ht="88.5" customHeight="1" x14ac:dyDescent="0.2">
      <c r="A21" s="82" t="s">
        <v>17</v>
      </c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1:29" s="26" customFormat="1" ht="102" customHeight="1" x14ac:dyDescent="0.2">
      <c r="A22" s="75" t="s">
        <v>78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Q22" s="27"/>
      <c r="R22" s="28"/>
      <c r="S22" s="28"/>
      <c r="T22" s="29"/>
      <c r="U22" s="28"/>
      <c r="V22" s="28"/>
      <c r="W22" s="28"/>
      <c r="X22" s="28"/>
      <c r="Y22" s="28"/>
      <c r="Z22" s="28"/>
      <c r="AA22" s="28"/>
      <c r="AB22" s="28"/>
      <c r="AC22" s="28"/>
    </row>
    <row r="23" spans="1:29" s="51" customFormat="1" ht="18.75" x14ac:dyDescent="0.2">
      <c r="B23" s="79"/>
      <c r="C23" s="79"/>
      <c r="D23" s="79"/>
      <c r="E23" s="79"/>
      <c r="F23" s="79"/>
      <c r="G23" s="79"/>
      <c r="H23" s="79"/>
      <c r="I23" s="79"/>
      <c r="J23" s="79"/>
      <c r="U23" s="52"/>
      <c r="V23" s="52"/>
      <c r="W23" s="52"/>
    </row>
    <row r="24" spans="1:29" s="44" customFormat="1" ht="15" x14ac:dyDescent="0.25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57"/>
      <c r="N24" s="43"/>
      <c r="Q24" s="48"/>
      <c r="R24" s="49"/>
      <c r="S24" s="49"/>
      <c r="T24" s="49"/>
      <c r="U24" s="50"/>
    </row>
    <row r="25" spans="1:29" s="44" customFormat="1" ht="15" x14ac:dyDescent="0.2">
      <c r="H25" s="56"/>
      <c r="I25" s="45"/>
      <c r="J25" s="45"/>
      <c r="R25" s="49"/>
      <c r="S25" s="49"/>
      <c r="T25" s="49"/>
      <c r="U25" s="49"/>
      <c r="V25" s="50"/>
    </row>
    <row r="26" spans="1:29" s="46" customFormat="1" ht="15" x14ac:dyDescent="0.2"/>
    <row r="27" spans="1:29" s="46" customFormat="1" ht="15" x14ac:dyDescent="0.2">
      <c r="A27" s="74"/>
      <c r="B27" s="74"/>
      <c r="C27" s="74"/>
      <c r="D27" s="74"/>
      <c r="E27" s="74"/>
      <c r="F27" s="74"/>
      <c r="G27" s="74"/>
      <c r="H27" s="74"/>
      <c r="I27" s="74"/>
      <c r="U27" s="47"/>
    </row>
    <row r="28" spans="1:29" s="46" customFormat="1" ht="15" x14ac:dyDescent="0.2">
      <c r="U28" s="47"/>
    </row>
    <row r="29" spans="1:29" s="24" customFormat="1" ht="14.25" x14ac:dyDescent="0.2">
      <c r="A29" s="24" t="s">
        <v>69</v>
      </c>
      <c r="U29" s="25"/>
    </row>
    <row r="30" spans="1:29" s="24" customFormat="1" ht="14.25" x14ac:dyDescent="0.2">
      <c r="U30" s="25"/>
    </row>
  </sheetData>
  <mergeCells count="33">
    <mergeCell ref="P8:P11"/>
    <mergeCell ref="G9:I9"/>
    <mergeCell ref="J9:J11"/>
    <mergeCell ref="B23:J23"/>
    <mergeCell ref="A22:N22"/>
    <mergeCell ref="A14:N14"/>
    <mergeCell ref="A21:Q21"/>
    <mergeCell ref="A15:Q15"/>
    <mergeCell ref="A16:Q16"/>
    <mergeCell ref="C17:Q17"/>
    <mergeCell ref="A20:Q20"/>
    <mergeCell ref="A8:A11"/>
    <mergeCell ref="M9:M11"/>
    <mergeCell ref="A24:L24"/>
    <mergeCell ref="A27:I27"/>
    <mergeCell ref="D8:D11"/>
    <mergeCell ref="O9:O11"/>
    <mergeCell ref="K9:K11"/>
    <mergeCell ref="B8:B11"/>
    <mergeCell ref="A7:R7"/>
    <mergeCell ref="A1:R1"/>
    <mergeCell ref="A2:Q2"/>
    <mergeCell ref="A3:R3"/>
    <mergeCell ref="A4:R4"/>
    <mergeCell ref="A5:R5"/>
    <mergeCell ref="A6:R6"/>
    <mergeCell ref="C8:C11"/>
    <mergeCell ref="E8:E11"/>
    <mergeCell ref="F8:F11"/>
    <mergeCell ref="Q8:Q11"/>
    <mergeCell ref="L9:L11"/>
    <mergeCell ref="N9:N11"/>
    <mergeCell ref="G8:O8"/>
  </mergeCells>
  <phoneticPr fontId="5" type="noConversion"/>
  <pageMargins left="0.7" right="0.7" top="0.75" bottom="0.75" header="0.3" footer="0.3"/>
  <pageSetup paperSize="9" scale="41" fitToHeight="0" orientation="landscape" horizontalDpi="1200" verticalDpi="1200" r:id="rId1"/>
  <rowBreaks count="1" manualBreakCount="1">
    <brk id="22" max="1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23"/>
  <sheetViews>
    <sheetView workbookViewId="0">
      <selection activeCell="R3" sqref="R3:T23"/>
    </sheetView>
  </sheetViews>
  <sheetFormatPr defaultRowHeight="12.75" x14ac:dyDescent="0.2"/>
  <cols>
    <col min="7" max="7" width="14.6640625" customWidth="1"/>
    <col min="8" max="8" width="13" customWidth="1"/>
    <col min="9" max="9" width="11.5" customWidth="1"/>
    <col min="18" max="18" width="14.5" customWidth="1"/>
    <col min="19" max="19" width="13" customWidth="1"/>
    <col min="20" max="20" width="17" customWidth="1"/>
  </cols>
  <sheetData>
    <row r="3" spans="2:20" ht="20.100000000000001" customHeight="1" x14ac:dyDescent="0.2">
      <c r="B3" s="34" t="s">
        <v>30</v>
      </c>
      <c r="C3" s="34" t="s">
        <v>35</v>
      </c>
      <c r="D3" s="31">
        <v>82</v>
      </c>
      <c r="E3" s="14" t="s">
        <v>28</v>
      </c>
      <c r="F3" s="15"/>
      <c r="G3" s="37">
        <v>8420</v>
      </c>
      <c r="H3" s="37">
        <v>8670</v>
      </c>
      <c r="I3" s="38">
        <v>8900</v>
      </c>
      <c r="M3" s="34" t="s">
        <v>30</v>
      </c>
      <c r="N3" s="34" t="s">
        <v>30</v>
      </c>
      <c r="O3" s="31" t="s">
        <v>55</v>
      </c>
      <c r="P3" s="31">
        <v>82</v>
      </c>
      <c r="Q3" s="39" t="s">
        <v>28</v>
      </c>
      <c r="R3" s="37">
        <v>8420</v>
      </c>
      <c r="S3" s="37">
        <v>8670</v>
      </c>
      <c r="T3" s="38">
        <v>8900</v>
      </c>
    </row>
    <row r="4" spans="2:20" ht="20.100000000000001" customHeight="1" x14ac:dyDescent="0.2">
      <c r="B4" s="34" t="s">
        <v>30</v>
      </c>
      <c r="C4" s="34" t="s">
        <v>36</v>
      </c>
      <c r="D4" s="31">
        <v>6</v>
      </c>
      <c r="E4" s="14" t="s">
        <v>28</v>
      </c>
      <c r="F4" s="15"/>
      <c r="G4" s="37">
        <v>11420</v>
      </c>
      <c r="H4" s="37">
        <v>11600</v>
      </c>
      <c r="I4" s="38">
        <v>11760</v>
      </c>
      <c r="M4" s="34" t="s">
        <v>30</v>
      </c>
      <c r="N4" s="34" t="s">
        <v>30</v>
      </c>
      <c r="O4" s="31" t="s">
        <v>56</v>
      </c>
      <c r="P4" s="31">
        <v>6</v>
      </c>
      <c r="Q4" s="39" t="s">
        <v>28</v>
      </c>
      <c r="R4" s="37">
        <v>11420</v>
      </c>
      <c r="S4" s="37">
        <v>11600</v>
      </c>
      <c r="T4" s="38">
        <v>11760</v>
      </c>
    </row>
    <row r="5" spans="2:20" ht="20.100000000000001" customHeight="1" x14ac:dyDescent="0.2">
      <c r="B5" s="34" t="s">
        <v>30</v>
      </c>
      <c r="C5" s="34" t="s">
        <v>37</v>
      </c>
      <c r="D5" s="31">
        <v>25</v>
      </c>
      <c r="E5" s="14" t="s">
        <v>28</v>
      </c>
      <c r="F5" s="15"/>
      <c r="G5" s="37">
        <v>14500</v>
      </c>
      <c r="H5" s="37">
        <v>14860</v>
      </c>
      <c r="I5" s="38">
        <v>15100</v>
      </c>
      <c r="M5" s="34" t="s">
        <v>30</v>
      </c>
      <c r="N5" s="34" t="s">
        <v>30</v>
      </c>
      <c r="O5" s="31" t="s">
        <v>57</v>
      </c>
      <c r="P5" s="31">
        <v>25</v>
      </c>
      <c r="Q5" s="39" t="s">
        <v>28</v>
      </c>
      <c r="R5" s="37">
        <v>14500</v>
      </c>
      <c r="S5" s="37">
        <v>14860</v>
      </c>
      <c r="T5" s="38">
        <v>15100</v>
      </c>
    </row>
    <row r="6" spans="2:20" ht="20.100000000000001" customHeight="1" x14ac:dyDescent="0.2">
      <c r="B6" s="34" t="s">
        <v>30</v>
      </c>
      <c r="C6" s="34" t="s">
        <v>38</v>
      </c>
      <c r="D6" s="31">
        <v>9</v>
      </c>
      <c r="E6" s="14" t="s">
        <v>28</v>
      </c>
      <c r="F6" s="15"/>
      <c r="G6" s="37">
        <v>11420</v>
      </c>
      <c r="H6" s="37">
        <v>11600</v>
      </c>
      <c r="I6" s="38">
        <v>11760</v>
      </c>
      <c r="M6" s="34" t="s">
        <v>30</v>
      </c>
      <c r="N6" s="34" t="s">
        <v>66</v>
      </c>
      <c r="O6" s="31" t="s">
        <v>58</v>
      </c>
      <c r="P6" s="31">
        <v>9</v>
      </c>
      <c r="Q6" s="39" t="s">
        <v>28</v>
      </c>
      <c r="R6" s="37">
        <v>11420</v>
      </c>
      <c r="S6" s="37">
        <v>11600</v>
      </c>
      <c r="T6" s="38">
        <v>11760</v>
      </c>
    </row>
    <row r="7" spans="2:20" ht="20.100000000000001" customHeight="1" x14ac:dyDescent="0.25">
      <c r="B7" s="34" t="s">
        <v>30</v>
      </c>
      <c r="C7" s="34" t="s">
        <v>39</v>
      </c>
      <c r="D7" s="21">
        <v>24</v>
      </c>
      <c r="E7" s="14" t="s">
        <v>28</v>
      </c>
      <c r="F7" s="15"/>
      <c r="G7" s="37">
        <v>14500</v>
      </c>
      <c r="H7" s="37">
        <v>14860</v>
      </c>
      <c r="I7" s="38">
        <v>15100</v>
      </c>
      <c r="M7" s="34" t="s">
        <v>30</v>
      </c>
      <c r="N7" s="34" t="s">
        <v>66</v>
      </c>
      <c r="O7" s="31" t="s">
        <v>59</v>
      </c>
      <c r="P7" s="21">
        <v>24</v>
      </c>
      <c r="Q7" s="39" t="s">
        <v>28</v>
      </c>
      <c r="R7" s="37">
        <v>14500</v>
      </c>
      <c r="S7" s="37">
        <v>14860</v>
      </c>
      <c r="T7" s="38">
        <v>15100</v>
      </c>
    </row>
    <row r="8" spans="2:20" ht="20.100000000000001" customHeight="1" x14ac:dyDescent="0.2">
      <c r="B8" s="34" t="s">
        <v>30</v>
      </c>
      <c r="C8" s="34" t="s">
        <v>40</v>
      </c>
      <c r="D8" s="31">
        <v>8</v>
      </c>
      <c r="E8" s="14" t="s">
        <v>28</v>
      </c>
      <c r="F8" s="15"/>
      <c r="G8" s="37">
        <v>6690</v>
      </c>
      <c r="H8" s="37">
        <v>7000</v>
      </c>
      <c r="I8" s="38">
        <v>7280</v>
      </c>
      <c r="M8" s="34" t="s">
        <v>30</v>
      </c>
      <c r="N8" s="34" t="s">
        <v>30</v>
      </c>
      <c r="O8" s="31" t="s">
        <v>60</v>
      </c>
      <c r="P8" s="31">
        <v>8</v>
      </c>
      <c r="Q8" s="39" t="s">
        <v>28</v>
      </c>
      <c r="R8" s="37">
        <v>6690</v>
      </c>
      <c r="S8" s="37">
        <v>7000</v>
      </c>
      <c r="T8" s="38">
        <v>7280</v>
      </c>
    </row>
    <row r="9" spans="2:20" ht="20.100000000000001" customHeight="1" x14ac:dyDescent="0.2">
      <c r="B9" s="34" t="s">
        <v>30</v>
      </c>
      <c r="C9" s="34" t="s">
        <v>41</v>
      </c>
      <c r="D9" s="31">
        <v>3</v>
      </c>
      <c r="E9" s="14" t="s">
        <v>28</v>
      </c>
      <c r="F9" s="15"/>
      <c r="G9" s="37">
        <v>7720</v>
      </c>
      <c r="H9" s="37">
        <v>7900</v>
      </c>
      <c r="I9" s="38">
        <v>8050</v>
      </c>
      <c r="M9" s="34" t="s">
        <v>30</v>
      </c>
      <c r="N9" s="34" t="s">
        <v>66</v>
      </c>
      <c r="O9" s="31" t="s">
        <v>61</v>
      </c>
      <c r="P9" s="31">
        <v>3</v>
      </c>
      <c r="Q9" s="39" t="s">
        <v>28</v>
      </c>
      <c r="R9" s="37">
        <v>7720</v>
      </c>
      <c r="S9" s="37">
        <v>7900</v>
      </c>
      <c r="T9" s="38">
        <v>8050</v>
      </c>
    </row>
    <row r="10" spans="2:20" ht="20.100000000000001" customHeight="1" x14ac:dyDescent="0.2">
      <c r="B10" s="34" t="s">
        <v>30</v>
      </c>
      <c r="C10" s="34" t="s">
        <v>42</v>
      </c>
      <c r="D10" s="31">
        <v>56</v>
      </c>
      <c r="E10" s="14" t="s">
        <v>28</v>
      </c>
      <c r="F10" s="15"/>
      <c r="G10" s="37">
        <v>9390</v>
      </c>
      <c r="H10" s="37">
        <v>9500</v>
      </c>
      <c r="I10" s="38">
        <v>9690</v>
      </c>
      <c r="M10" s="34" t="s">
        <v>30</v>
      </c>
      <c r="N10" s="34" t="s">
        <v>66</v>
      </c>
      <c r="O10" s="31" t="s">
        <v>62</v>
      </c>
      <c r="P10" s="31">
        <v>56</v>
      </c>
      <c r="Q10" s="39" t="s">
        <v>28</v>
      </c>
      <c r="R10" s="37">
        <v>9390</v>
      </c>
      <c r="S10" s="37">
        <v>9500</v>
      </c>
      <c r="T10" s="38">
        <v>9690</v>
      </c>
    </row>
    <row r="11" spans="2:20" ht="20.100000000000001" customHeight="1" x14ac:dyDescent="0.2">
      <c r="B11" s="34" t="s">
        <v>30</v>
      </c>
      <c r="C11" s="34" t="s">
        <v>43</v>
      </c>
      <c r="D11" s="31">
        <v>1</v>
      </c>
      <c r="E11" s="14" t="s">
        <v>28</v>
      </c>
      <c r="F11" s="15"/>
      <c r="G11" s="37">
        <v>15500</v>
      </c>
      <c r="H11" s="37">
        <v>15890</v>
      </c>
      <c r="I11" s="38">
        <v>16000</v>
      </c>
      <c r="M11" s="34" t="s">
        <v>30</v>
      </c>
      <c r="N11" s="34" t="s">
        <v>66</v>
      </c>
      <c r="O11" s="31" t="s">
        <v>63</v>
      </c>
      <c r="P11" s="31">
        <v>1</v>
      </c>
      <c r="Q11" s="39" t="s">
        <v>28</v>
      </c>
      <c r="R11" s="37">
        <v>15500</v>
      </c>
      <c r="S11" s="37">
        <v>15890</v>
      </c>
      <c r="T11" s="38">
        <v>16000</v>
      </c>
    </row>
    <row r="12" spans="2:20" ht="20.100000000000001" customHeight="1" x14ac:dyDescent="0.25">
      <c r="B12" s="34" t="s">
        <v>30</v>
      </c>
      <c r="C12" s="34" t="s">
        <v>44</v>
      </c>
      <c r="D12" s="21">
        <v>1</v>
      </c>
      <c r="E12" s="14" t="s">
        <v>28</v>
      </c>
      <c r="F12" s="15"/>
      <c r="G12" s="37">
        <v>7240</v>
      </c>
      <c r="H12" s="37">
        <v>7370</v>
      </c>
      <c r="I12" s="38">
        <v>7500</v>
      </c>
      <c r="M12" s="34" t="s">
        <v>30</v>
      </c>
      <c r="N12" s="34" t="s">
        <v>66</v>
      </c>
      <c r="O12" s="31" t="s">
        <v>64</v>
      </c>
      <c r="P12" s="21">
        <v>1</v>
      </c>
      <c r="Q12" s="39" t="s">
        <v>28</v>
      </c>
      <c r="R12" s="37">
        <v>7240</v>
      </c>
      <c r="S12" s="37">
        <v>7370</v>
      </c>
      <c r="T12" s="38">
        <v>7500</v>
      </c>
    </row>
    <row r="13" spans="2:20" ht="20.100000000000001" customHeight="1" x14ac:dyDescent="0.2">
      <c r="B13" s="34" t="s">
        <v>30</v>
      </c>
      <c r="C13" s="34" t="s">
        <v>45</v>
      </c>
      <c r="D13" s="31">
        <v>8</v>
      </c>
      <c r="E13" s="14" t="s">
        <v>28</v>
      </c>
      <c r="F13" s="15"/>
      <c r="G13" s="37">
        <v>8920</v>
      </c>
      <c r="H13" s="37">
        <v>9050</v>
      </c>
      <c r="I13" s="38">
        <v>9290</v>
      </c>
      <c r="M13" s="34" t="s">
        <v>30</v>
      </c>
      <c r="N13" s="34" t="s">
        <v>30</v>
      </c>
      <c r="O13" s="31" t="s">
        <v>65</v>
      </c>
      <c r="P13" s="31">
        <v>8</v>
      </c>
      <c r="Q13" s="39" t="s">
        <v>28</v>
      </c>
      <c r="R13" s="37">
        <v>8920</v>
      </c>
      <c r="S13" s="37">
        <v>9050</v>
      </c>
      <c r="T13" s="38">
        <v>9290</v>
      </c>
    </row>
    <row r="14" spans="2:20" ht="20.100000000000001" customHeight="1" x14ac:dyDescent="0.2">
      <c r="B14" s="35" t="s">
        <v>31</v>
      </c>
      <c r="C14" s="35" t="s">
        <v>46</v>
      </c>
      <c r="D14" s="31">
        <v>66</v>
      </c>
      <c r="E14" s="14" t="s">
        <v>28</v>
      </c>
      <c r="F14" s="15"/>
      <c r="G14" s="37">
        <v>12720</v>
      </c>
      <c r="H14" s="37">
        <v>13000</v>
      </c>
      <c r="I14" s="38">
        <v>13180</v>
      </c>
      <c r="M14" s="35" t="s">
        <v>31</v>
      </c>
      <c r="N14" s="35" t="s">
        <v>67</v>
      </c>
      <c r="O14" s="31" t="s">
        <v>55</v>
      </c>
      <c r="P14" s="31">
        <v>66</v>
      </c>
      <c r="Q14" s="39" t="s">
        <v>28</v>
      </c>
      <c r="R14" s="37">
        <v>12720</v>
      </c>
      <c r="S14" s="37">
        <v>13000</v>
      </c>
      <c r="T14" s="38">
        <v>13180</v>
      </c>
    </row>
    <row r="15" spans="2:20" ht="20.100000000000001" customHeight="1" x14ac:dyDescent="0.2">
      <c r="B15" s="35" t="s">
        <v>31</v>
      </c>
      <c r="C15" s="35" t="s">
        <v>47</v>
      </c>
      <c r="D15" s="31">
        <v>197</v>
      </c>
      <c r="E15" s="14" t="s">
        <v>28</v>
      </c>
      <c r="F15" s="15"/>
      <c r="G15" s="37">
        <v>9500</v>
      </c>
      <c r="H15" s="37">
        <v>9680</v>
      </c>
      <c r="I15" s="38">
        <v>10100</v>
      </c>
      <c r="M15" s="35" t="s">
        <v>31</v>
      </c>
      <c r="N15" s="35" t="s">
        <v>67</v>
      </c>
      <c r="O15" s="31" t="s">
        <v>56</v>
      </c>
      <c r="P15" s="31">
        <v>197</v>
      </c>
      <c r="Q15" s="39" t="s">
        <v>28</v>
      </c>
      <c r="R15" s="37">
        <v>9500</v>
      </c>
      <c r="S15" s="37">
        <v>9680</v>
      </c>
      <c r="T15" s="38">
        <v>10100</v>
      </c>
    </row>
    <row r="16" spans="2:20" ht="20.100000000000001" customHeight="1" x14ac:dyDescent="0.2">
      <c r="B16" s="35" t="s">
        <v>31</v>
      </c>
      <c r="C16" s="35" t="s">
        <v>48</v>
      </c>
      <c r="D16" s="31">
        <v>21</v>
      </c>
      <c r="E16" s="14" t="s">
        <v>28</v>
      </c>
      <c r="F16" s="15"/>
      <c r="G16" s="37">
        <v>10650</v>
      </c>
      <c r="H16" s="37">
        <v>10890</v>
      </c>
      <c r="I16" s="38">
        <v>11000</v>
      </c>
      <c r="M16" s="35" t="s">
        <v>31</v>
      </c>
      <c r="N16" s="35" t="s">
        <v>31</v>
      </c>
      <c r="O16" s="31" t="s">
        <v>57</v>
      </c>
      <c r="P16" s="31">
        <v>21</v>
      </c>
      <c r="Q16" s="39" t="s">
        <v>28</v>
      </c>
      <c r="R16" s="37">
        <v>10650</v>
      </c>
      <c r="S16" s="37">
        <v>10890</v>
      </c>
      <c r="T16" s="38">
        <v>11000</v>
      </c>
    </row>
    <row r="17" spans="2:20" ht="20.100000000000001" customHeight="1" x14ac:dyDescent="0.25">
      <c r="B17" s="36" t="s">
        <v>32</v>
      </c>
      <c r="C17" s="36" t="s">
        <v>49</v>
      </c>
      <c r="D17" s="21">
        <v>48</v>
      </c>
      <c r="E17" s="14" t="s">
        <v>28</v>
      </c>
      <c r="F17" s="15"/>
      <c r="G17" s="37">
        <v>14610</v>
      </c>
      <c r="H17" s="37">
        <v>14890</v>
      </c>
      <c r="I17" s="38">
        <v>15000</v>
      </c>
      <c r="M17" s="36" t="s">
        <v>32</v>
      </c>
      <c r="N17" s="36" t="s">
        <v>32</v>
      </c>
      <c r="O17" s="31" t="s">
        <v>55</v>
      </c>
      <c r="P17" s="21">
        <v>48</v>
      </c>
      <c r="Q17" s="39" t="s">
        <v>28</v>
      </c>
      <c r="R17" s="37">
        <v>14610</v>
      </c>
      <c r="S17" s="37">
        <v>14890</v>
      </c>
      <c r="T17" s="38">
        <v>15000</v>
      </c>
    </row>
    <row r="18" spans="2:20" ht="20.100000000000001" customHeight="1" x14ac:dyDescent="0.2">
      <c r="B18" s="36" t="s">
        <v>32</v>
      </c>
      <c r="C18" s="36" t="s">
        <v>50</v>
      </c>
      <c r="D18" s="31">
        <v>5</v>
      </c>
      <c r="E18" s="14" t="s">
        <v>28</v>
      </c>
      <c r="F18" s="15"/>
      <c r="G18" s="37">
        <v>18420</v>
      </c>
      <c r="H18" s="37">
        <v>18600</v>
      </c>
      <c r="I18" s="38">
        <v>18960</v>
      </c>
      <c r="M18" s="36" t="s">
        <v>32</v>
      </c>
      <c r="N18" s="36" t="s">
        <v>68</v>
      </c>
      <c r="O18" s="31" t="s">
        <v>56</v>
      </c>
      <c r="P18" s="31">
        <v>5</v>
      </c>
      <c r="Q18" s="39" t="s">
        <v>28</v>
      </c>
      <c r="R18" s="37">
        <v>18420</v>
      </c>
      <c r="S18" s="37">
        <v>18600</v>
      </c>
      <c r="T18" s="38">
        <v>18960</v>
      </c>
    </row>
    <row r="19" spans="2:20" ht="20.100000000000001" customHeight="1" x14ac:dyDescent="0.2">
      <c r="B19" s="36" t="s">
        <v>32</v>
      </c>
      <c r="C19" s="36" t="s">
        <v>51</v>
      </c>
      <c r="D19" s="31">
        <v>4</v>
      </c>
      <c r="E19" s="14" t="s">
        <v>28</v>
      </c>
      <c r="F19" s="15"/>
      <c r="G19" s="37">
        <v>16700</v>
      </c>
      <c r="H19" s="37">
        <v>17000</v>
      </c>
      <c r="I19" s="38">
        <v>17350</v>
      </c>
      <c r="M19" s="36" t="s">
        <v>32</v>
      </c>
      <c r="N19" s="36" t="s">
        <v>32</v>
      </c>
      <c r="O19" s="31" t="s">
        <v>57</v>
      </c>
      <c r="P19" s="31">
        <v>4</v>
      </c>
      <c r="Q19" s="39" t="s">
        <v>28</v>
      </c>
      <c r="R19" s="37">
        <v>16700</v>
      </c>
      <c r="S19" s="37">
        <v>17000</v>
      </c>
      <c r="T19" s="38">
        <v>17350</v>
      </c>
    </row>
    <row r="20" spans="2:20" ht="20.100000000000001" customHeight="1" x14ac:dyDescent="0.2">
      <c r="B20" s="36" t="s">
        <v>32</v>
      </c>
      <c r="C20" s="36" t="s">
        <v>52</v>
      </c>
      <c r="D20" s="31">
        <v>7</v>
      </c>
      <c r="E20" s="14" t="s">
        <v>28</v>
      </c>
      <c r="F20" s="15"/>
      <c r="G20" s="37">
        <v>13620</v>
      </c>
      <c r="H20" s="37">
        <v>13850</v>
      </c>
      <c r="I20" s="38">
        <v>14000</v>
      </c>
      <c r="M20" s="36" t="s">
        <v>32</v>
      </c>
      <c r="N20" s="36" t="s">
        <v>32</v>
      </c>
      <c r="O20" s="31" t="s">
        <v>58</v>
      </c>
      <c r="P20" s="31">
        <v>7</v>
      </c>
      <c r="Q20" s="39" t="s">
        <v>28</v>
      </c>
      <c r="R20" s="37">
        <v>13620</v>
      </c>
      <c r="S20" s="37">
        <v>13850</v>
      </c>
      <c r="T20" s="38">
        <v>14000</v>
      </c>
    </row>
    <row r="21" spans="2:20" ht="20.100000000000001" customHeight="1" x14ac:dyDescent="0.2">
      <c r="B21" s="36" t="s">
        <v>33</v>
      </c>
      <c r="C21" s="36" t="s">
        <v>53</v>
      </c>
      <c r="D21" s="31">
        <v>9</v>
      </c>
      <c r="E21" s="14" t="s">
        <v>28</v>
      </c>
      <c r="F21" s="15"/>
      <c r="G21" s="37">
        <v>15270</v>
      </c>
      <c r="H21" s="37">
        <v>15550</v>
      </c>
      <c r="I21" s="38">
        <v>15890</v>
      </c>
      <c r="M21" s="36" t="s">
        <v>33</v>
      </c>
      <c r="N21" s="36" t="s">
        <v>33</v>
      </c>
      <c r="O21" s="31" t="s">
        <v>55</v>
      </c>
      <c r="P21" s="31">
        <v>9</v>
      </c>
      <c r="Q21" s="39" t="s">
        <v>28</v>
      </c>
      <c r="R21" s="37">
        <v>15270</v>
      </c>
      <c r="S21" s="37">
        <v>15550</v>
      </c>
      <c r="T21" s="38">
        <v>15890</v>
      </c>
    </row>
    <row r="22" spans="2:20" ht="20.100000000000001" customHeight="1" x14ac:dyDescent="0.25">
      <c r="B22" s="36" t="s">
        <v>33</v>
      </c>
      <c r="C22" s="36" t="s">
        <v>54</v>
      </c>
      <c r="D22" s="21">
        <v>29</v>
      </c>
      <c r="E22" s="14" t="s">
        <v>28</v>
      </c>
      <c r="F22" s="15"/>
      <c r="G22" s="37">
        <v>18570</v>
      </c>
      <c r="H22" s="37">
        <v>18700</v>
      </c>
      <c r="I22" s="38">
        <v>19000</v>
      </c>
      <c r="M22" s="36" t="s">
        <v>33</v>
      </c>
      <c r="N22" s="36" t="s">
        <v>33</v>
      </c>
      <c r="O22" s="31" t="s">
        <v>56</v>
      </c>
      <c r="P22" s="21">
        <v>29</v>
      </c>
      <c r="Q22" s="39" t="s">
        <v>28</v>
      </c>
      <c r="R22" s="37">
        <v>18570</v>
      </c>
      <c r="S22" s="37">
        <v>18700</v>
      </c>
      <c r="T22" s="38">
        <v>19000</v>
      </c>
    </row>
    <row r="23" spans="2:20" ht="20.100000000000001" customHeight="1" x14ac:dyDescent="0.25">
      <c r="B23" s="36" t="s">
        <v>34</v>
      </c>
      <c r="C23" s="36" t="s">
        <v>34</v>
      </c>
      <c r="D23" s="21">
        <v>64</v>
      </c>
      <c r="E23" s="14" t="s">
        <v>28</v>
      </c>
      <c r="F23" s="15"/>
      <c r="G23" s="37">
        <v>2320</v>
      </c>
      <c r="H23" s="37">
        <v>2560</v>
      </c>
      <c r="I23" s="38">
        <v>2780</v>
      </c>
      <c r="M23" s="36" t="s">
        <v>34</v>
      </c>
      <c r="N23" s="36" t="s">
        <v>34</v>
      </c>
      <c r="O23" s="31" t="s">
        <v>34</v>
      </c>
      <c r="P23" s="21">
        <v>64</v>
      </c>
      <c r="Q23" s="39" t="s">
        <v>28</v>
      </c>
      <c r="R23" s="37">
        <v>2320</v>
      </c>
      <c r="S23" s="37">
        <v>2560</v>
      </c>
      <c r="T23" s="38">
        <v>2780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НМЦК</vt:lpstr>
      <vt:lpstr>Лист1</vt:lpstr>
      <vt:lpstr>НМЦК!Область_печати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Бадмаева Татьяна Валерьевна</dc:creator>
  <cp:lastModifiedBy>Оноприенко Ольга Владимировна</cp:lastModifiedBy>
  <cp:lastPrinted>2024-02-07T02:16:29Z</cp:lastPrinted>
  <dcterms:created xsi:type="dcterms:W3CDTF">2024-01-24T12:06:19Z</dcterms:created>
  <dcterms:modified xsi:type="dcterms:W3CDTF">2026-05-22T02:52:36Z</dcterms:modified>
</cp:coreProperties>
</file>