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755" yWindow="-180" windowWidth="15120" windowHeight="802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M12" i="1"/>
  <c r="I7"/>
  <c r="L7"/>
  <c r="M7" s="1"/>
  <c r="I8"/>
  <c r="L8"/>
  <c r="M8" s="1"/>
  <c r="I9"/>
  <c r="L9"/>
  <c r="M9" s="1"/>
  <c r="I10"/>
  <c r="L10"/>
  <c r="M10" s="1"/>
  <c r="I11"/>
  <c r="L11"/>
  <c r="M11" s="1"/>
  <c r="I6"/>
  <c r="L6"/>
  <c r="M6" s="1"/>
</calcChain>
</file>

<file path=xl/sharedStrings.xml><?xml version="1.0" encoding="utf-8"?>
<sst xmlns="http://schemas.openxmlformats.org/spreadsheetml/2006/main" count="35" uniqueCount="25">
  <si>
    <t>№ п/п</t>
  </si>
  <si>
    <t>Наименование товара</t>
  </si>
  <si>
    <t>Ед. изм.</t>
  </si>
  <si>
    <t xml:space="preserve">Кол-во товара </t>
  </si>
  <si>
    <t>Реквизиты документов, использованных для определения НМЦК, источники информации</t>
  </si>
  <si>
    <t>Коэфф. вариации, %</t>
  </si>
  <si>
    <t>Средневзвешенное значение за ед. (руб.)</t>
  </si>
  <si>
    <t>без учета НДС</t>
  </si>
  <si>
    <t>Ставка НДС, %</t>
  </si>
  <si>
    <t>НДС, руб.</t>
  </si>
  <si>
    <t>Цена единицы медицинского изделия (руб.)</t>
  </si>
  <si>
    <t>с учетом НДС</t>
  </si>
  <si>
    <t>Стоимость, руб. с учетом НДС</t>
  </si>
  <si>
    <t>КП №1; вх.</t>
  </si>
  <si>
    <t xml:space="preserve">КП №2; вх. </t>
  </si>
  <si>
    <t>КП №3; вх.</t>
  </si>
  <si>
    <r>
      <t>Цена за ед.изм., руб.</t>
    </r>
    <r>
      <rPr>
        <sz val="8"/>
        <color theme="1"/>
        <rFont val="Times New Roman"/>
        <family val="1"/>
        <charset val="204"/>
      </rPr>
      <t xml:space="preserve"> без учета НДС</t>
    </r>
  </si>
  <si>
    <t>шт</t>
  </si>
  <si>
    <t>Общая цена (итого), руб.</t>
  </si>
  <si>
    <t>№611  от 18.05.2026 г.</t>
  </si>
  <si>
    <t>№612  от 18.05.2026 г.</t>
  </si>
  <si>
    <t>№613  от 18.05.2026 г.</t>
  </si>
  <si>
    <t>Мебель для палаты пациента</t>
  </si>
  <si>
    <t>Стол для хирургических инструментов</t>
  </si>
  <si>
    <t>Кресло-туалет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</si>
</sst>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" fontId="3" fillId="2" borderId="1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" fontId="2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2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3"/>
  <sheetViews>
    <sheetView tabSelected="1" zoomScale="120" zoomScaleNormal="120" workbookViewId="0">
      <selection activeCell="C7" sqref="C7"/>
    </sheetView>
  </sheetViews>
  <sheetFormatPr defaultRowHeight="15"/>
  <cols>
    <col min="1" max="1" width="5.140625" style="2" customWidth="1"/>
    <col min="2" max="2" width="25.140625" customWidth="1"/>
    <col min="3" max="3" width="8" customWidth="1"/>
    <col min="4" max="4" width="9.140625" style="1"/>
    <col min="5" max="5" width="12.140625" bestFit="1" customWidth="1"/>
    <col min="6" max="8" width="10.5703125" bestFit="1" customWidth="1"/>
    <col min="10" max="11" width="6.7109375" customWidth="1"/>
    <col min="13" max="13" width="13" customWidth="1"/>
  </cols>
  <sheetData>
    <row r="2" spans="1:13" ht="58.5" customHeight="1">
      <c r="A2" s="25" t="s">
        <v>0</v>
      </c>
      <c r="B2" s="26" t="s">
        <v>1</v>
      </c>
      <c r="C2" s="26" t="s">
        <v>2</v>
      </c>
      <c r="D2" s="25" t="s">
        <v>3</v>
      </c>
      <c r="E2" s="20" t="s">
        <v>4</v>
      </c>
      <c r="F2" s="20"/>
      <c r="G2" s="20"/>
      <c r="H2" s="20" t="s">
        <v>5</v>
      </c>
      <c r="I2" s="8" t="s">
        <v>6</v>
      </c>
      <c r="J2" s="20" t="s">
        <v>8</v>
      </c>
      <c r="K2" s="20" t="s">
        <v>9</v>
      </c>
      <c r="L2" s="9" t="s">
        <v>10</v>
      </c>
      <c r="M2" s="21" t="s">
        <v>12</v>
      </c>
    </row>
    <row r="3" spans="1:13" ht="23.25">
      <c r="A3" s="25"/>
      <c r="B3" s="26"/>
      <c r="C3" s="26"/>
      <c r="D3" s="25"/>
      <c r="E3" s="9" t="s">
        <v>13</v>
      </c>
      <c r="F3" s="9" t="s">
        <v>14</v>
      </c>
      <c r="G3" s="8" t="s">
        <v>15</v>
      </c>
      <c r="H3" s="20"/>
      <c r="I3" s="8" t="s">
        <v>7</v>
      </c>
      <c r="J3" s="20"/>
      <c r="K3" s="20"/>
      <c r="L3" s="9" t="s">
        <v>11</v>
      </c>
      <c r="M3" s="21"/>
    </row>
    <row r="4" spans="1:13" ht="23.25">
      <c r="A4" s="25"/>
      <c r="B4" s="26"/>
      <c r="C4" s="26"/>
      <c r="D4" s="25"/>
      <c r="E4" s="18" t="s">
        <v>19</v>
      </c>
      <c r="F4" s="18" t="s">
        <v>20</v>
      </c>
      <c r="G4" s="18" t="s">
        <v>21</v>
      </c>
      <c r="H4" s="20"/>
      <c r="I4" s="11"/>
      <c r="J4" s="20"/>
      <c r="K4" s="20"/>
      <c r="L4" s="12"/>
      <c r="M4" s="21"/>
    </row>
    <row r="5" spans="1:13" ht="45.75">
      <c r="A5" s="25"/>
      <c r="B5" s="26"/>
      <c r="C5" s="26"/>
      <c r="D5" s="25"/>
      <c r="E5" s="10" t="s">
        <v>16</v>
      </c>
      <c r="F5" s="10" t="s">
        <v>16</v>
      </c>
      <c r="G5" s="10" t="s">
        <v>16</v>
      </c>
      <c r="H5" s="20"/>
      <c r="I5" s="11"/>
      <c r="J5" s="20"/>
      <c r="K5" s="20"/>
      <c r="L5" s="12"/>
      <c r="M5" s="21"/>
    </row>
    <row r="6" spans="1:13" ht="34.5" customHeight="1">
      <c r="A6" s="13">
        <v>1</v>
      </c>
      <c r="B6" s="14" t="s">
        <v>22</v>
      </c>
      <c r="C6" s="13" t="s">
        <v>17</v>
      </c>
      <c r="D6" s="15">
        <v>1</v>
      </c>
      <c r="E6" s="16">
        <v>27000</v>
      </c>
      <c r="F6" s="16">
        <v>26400</v>
      </c>
      <c r="G6" s="16">
        <v>25800</v>
      </c>
      <c r="H6" s="6">
        <v>1.94</v>
      </c>
      <c r="I6" s="5">
        <f>ROUND(AVERAGE(E6,F6,G6),2)</f>
        <v>26400</v>
      </c>
      <c r="J6" s="4">
        <v>0</v>
      </c>
      <c r="K6" s="6">
        <v>0</v>
      </c>
      <c r="L6" s="7">
        <f>ROUND(AVERAGE(E6,F6,G6),2)</f>
        <v>26400</v>
      </c>
      <c r="M6" s="7">
        <f>L6*D6</f>
        <v>26400</v>
      </c>
    </row>
    <row r="7" spans="1:13" ht="34.5" customHeight="1">
      <c r="A7" s="19">
        <v>2</v>
      </c>
      <c r="B7" s="14" t="s">
        <v>22</v>
      </c>
      <c r="C7" s="19" t="s">
        <v>17</v>
      </c>
      <c r="D7" s="15">
        <v>1</v>
      </c>
      <c r="E7" s="16">
        <v>29000</v>
      </c>
      <c r="F7" s="16">
        <v>30000</v>
      </c>
      <c r="G7" s="16">
        <v>31030</v>
      </c>
      <c r="H7" s="6">
        <v>1.94</v>
      </c>
      <c r="I7" s="5">
        <f t="shared" ref="I7:I11" si="0">ROUND(AVERAGE(E7,F7,G7),2)</f>
        <v>30010</v>
      </c>
      <c r="J7" s="4">
        <v>0</v>
      </c>
      <c r="K7" s="6">
        <v>0</v>
      </c>
      <c r="L7" s="7">
        <f t="shared" ref="L7:L11" si="1">ROUND(AVERAGE(E7,F7,G7),2)</f>
        <v>30010</v>
      </c>
      <c r="M7" s="7">
        <f t="shared" ref="M7:M11" si="2">L7*D7</f>
        <v>30010</v>
      </c>
    </row>
    <row r="8" spans="1:13" ht="34.5" customHeight="1">
      <c r="A8" s="19">
        <v>3</v>
      </c>
      <c r="B8" s="14" t="s">
        <v>22</v>
      </c>
      <c r="C8" s="19" t="s">
        <v>17</v>
      </c>
      <c r="D8" s="15">
        <v>1</v>
      </c>
      <c r="E8" s="16">
        <v>34000</v>
      </c>
      <c r="F8" s="16">
        <v>32400</v>
      </c>
      <c r="G8" s="16">
        <v>30830</v>
      </c>
      <c r="H8" s="6">
        <v>1.94</v>
      </c>
      <c r="I8" s="5">
        <f t="shared" si="0"/>
        <v>32410</v>
      </c>
      <c r="J8" s="4">
        <v>0</v>
      </c>
      <c r="K8" s="6">
        <v>0</v>
      </c>
      <c r="L8" s="7">
        <f t="shared" si="1"/>
        <v>32410</v>
      </c>
      <c r="M8" s="7">
        <f t="shared" si="2"/>
        <v>32410</v>
      </c>
    </row>
    <row r="9" spans="1:13" ht="34.5" customHeight="1">
      <c r="A9" s="19">
        <v>4</v>
      </c>
      <c r="B9" s="14" t="s">
        <v>22</v>
      </c>
      <c r="C9" s="19" t="s">
        <v>17</v>
      </c>
      <c r="D9" s="15">
        <v>1</v>
      </c>
      <c r="E9" s="16">
        <v>21000</v>
      </c>
      <c r="F9" s="16">
        <v>19200</v>
      </c>
      <c r="G9" s="16">
        <v>17580</v>
      </c>
      <c r="H9" s="6">
        <v>1.94</v>
      </c>
      <c r="I9" s="5">
        <f t="shared" si="0"/>
        <v>19260</v>
      </c>
      <c r="J9" s="4">
        <v>0</v>
      </c>
      <c r="K9" s="6">
        <v>0</v>
      </c>
      <c r="L9" s="7">
        <f t="shared" si="1"/>
        <v>19260</v>
      </c>
      <c r="M9" s="7">
        <f t="shared" si="2"/>
        <v>19260</v>
      </c>
    </row>
    <row r="10" spans="1:13" ht="34.5" customHeight="1">
      <c r="A10" s="19">
        <v>5</v>
      </c>
      <c r="B10" s="14" t="s">
        <v>23</v>
      </c>
      <c r="C10" s="19" t="s">
        <v>17</v>
      </c>
      <c r="D10" s="15">
        <v>1</v>
      </c>
      <c r="E10" s="16">
        <v>26000</v>
      </c>
      <c r="F10" s="16">
        <v>25400</v>
      </c>
      <c r="G10" s="16">
        <v>24800</v>
      </c>
      <c r="H10" s="6">
        <v>1.94</v>
      </c>
      <c r="I10" s="5">
        <f t="shared" si="0"/>
        <v>25400</v>
      </c>
      <c r="J10" s="4">
        <v>0</v>
      </c>
      <c r="K10" s="6">
        <v>0</v>
      </c>
      <c r="L10" s="7">
        <f t="shared" si="1"/>
        <v>25400</v>
      </c>
      <c r="M10" s="7">
        <f t="shared" si="2"/>
        <v>25400</v>
      </c>
    </row>
    <row r="11" spans="1:13" ht="34.5" customHeight="1">
      <c r="A11" s="19">
        <v>6</v>
      </c>
      <c r="B11" s="14" t="s">
        <v>24</v>
      </c>
      <c r="C11" s="19" t="s">
        <v>17</v>
      </c>
      <c r="D11" s="15">
        <v>1</v>
      </c>
      <c r="E11" s="16">
        <v>6723</v>
      </c>
      <c r="F11" s="16">
        <v>7000</v>
      </c>
      <c r="G11" s="16">
        <v>7427</v>
      </c>
      <c r="H11" s="6">
        <v>1.94</v>
      </c>
      <c r="I11" s="5">
        <f t="shared" si="0"/>
        <v>7050</v>
      </c>
      <c r="J11" s="4">
        <v>0</v>
      </c>
      <c r="K11" s="6">
        <v>0</v>
      </c>
      <c r="L11" s="7">
        <f t="shared" si="1"/>
        <v>7050</v>
      </c>
      <c r="M11" s="7">
        <f t="shared" si="2"/>
        <v>7050</v>
      </c>
    </row>
    <row r="12" spans="1:13">
      <c r="A12" s="22" t="s">
        <v>18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3">
        <f>SUM(M6:M11)</f>
        <v>140530</v>
      </c>
    </row>
    <row r="13" spans="1:13">
      <c r="M13" s="17"/>
    </row>
  </sheetData>
  <mergeCells count="10">
    <mergeCell ref="J2:J5"/>
    <mergeCell ref="K2:K5"/>
    <mergeCell ref="M2:M5"/>
    <mergeCell ref="A12:L12"/>
    <mergeCell ref="A2:A5"/>
    <mergeCell ref="B2:B5"/>
    <mergeCell ref="C2:C5"/>
    <mergeCell ref="D2:D5"/>
    <mergeCell ref="E2:G2"/>
    <mergeCell ref="H2:H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2026-05-20T14:47:08Z</dcterms:modified>
</cp:coreProperties>
</file>