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39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39"/>
  <c r="D67"/>
  <c r="K65"/>
  <c r="I65"/>
  <c r="G65"/>
  <c r="K64"/>
  <c r="I64"/>
  <c r="G64"/>
  <c r="K63"/>
  <c r="I63"/>
  <c r="G63"/>
  <c r="K62"/>
  <c r="I62"/>
  <c r="G62"/>
  <c r="K61"/>
  <c r="I61"/>
  <c r="G61"/>
  <c r="K60"/>
  <c r="I60"/>
  <c r="G60"/>
  <c r="K59"/>
  <c r="I59"/>
  <c r="G59"/>
  <c r="K58"/>
  <c r="I58"/>
  <c r="G58"/>
  <c r="K57"/>
  <c r="I57"/>
  <c r="G57"/>
  <c r="K56"/>
  <c r="I56"/>
  <c r="G56"/>
  <c r="K55"/>
  <c r="I55"/>
  <c r="G55"/>
  <c r="K54"/>
  <c r="I54"/>
  <c r="G54"/>
  <c r="K53"/>
  <c r="I53"/>
  <c r="G53"/>
  <c r="K52"/>
  <c r="I52"/>
  <c r="G52"/>
  <c r="K51"/>
  <c r="I51"/>
  <c r="G51"/>
  <c r="K50"/>
  <c r="I50"/>
  <c r="G50"/>
  <c r="K49"/>
  <c r="I49"/>
  <c r="G49"/>
  <c r="K48"/>
  <c r="I48"/>
  <c r="G48"/>
  <c r="K47"/>
  <c r="I47"/>
  <c r="G47"/>
  <c r="K46"/>
  <c r="I46"/>
  <c r="G46"/>
  <c r="K45"/>
  <c r="I45"/>
  <c r="G45"/>
  <c r="K44"/>
  <c r="I44"/>
  <c r="G44"/>
  <c r="K43"/>
  <c r="I43"/>
  <c r="G43"/>
  <c r="K42"/>
  <c r="I42"/>
  <c r="G42"/>
  <c r="K41"/>
  <c r="I41"/>
  <c r="G41"/>
  <c r="K40"/>
  <c r="I40"/>
  <c r="G40"/>
  <c r="K39"/>
  <c r="I39"/>
  <c r="G39"/>
  <c r="K38"/>
  <c r="I38"/>
  <c r="G38"/>
  <c r="K37"/>
  <c r="I37"/>
  <c r="G37"/>
  <c r="K36"/>
  <c r="I36"/>
  <c r="G36"/>
  <c r="K35"/>
  <c r="I35"/>
  <c r="G35"/>
  <c r="K34"/>
  <c r="I34"/>
  <c r="G34"/>
  <c r="K33"/>
  <c r="I33"/>
  <c r="G33"/>
  <c r="K32"/>
  <c r="I32"/>
  <c r="G32"/>
  <c r="K31"/>
  <c r="I31"/>
  <c r="G31"/>
  <c r="K30"/>
  <c r="I30"/>
  <c r="G30"/>
  <c r="K29"/>
  <c r="I29"/>
  <c r="G29"/>
  <c r="K28"/>
  <c r="I28"/>
  <c r="G28"/>
  <c r="K27"/>
  <c r="I27"/>
  <c r="G27"/>
  <c r="K26"/>
  <c r="I26"/>
  <c r="G26"/>
  <c r="K25"/>
  <c r="I25"/>
  <c r="G25"/>
  <c r="K24"/>
  <c r="I24"/>
  <c r="G24"/>
  <c r="K23"/>
  <c r="I23"/>
  <c r="G23"/>
  <c r="K22"/>
  <c r="I22"/>
  <c r="G22"/>
  <c r="K21"/>
  <c r="I21"/>
  <c r="G21"/>
  <c r="K20"/>
  <c r="I20"/>
  <c r="G20"/>
  <c r="K19"/>
  <c r="I19"/>
  <c r="G19"/>
  <c r="K18"/>
  <c r="I18"/>
  <c r="G18"/>
  <c r="K17"/>
  <c r="I17"/>
  <c r="G17"/>
  <c r="K16"/>
  <c r="I16"/>
  <c r="G16"/>
  <c r="K15"/>
  <c r="I15"/>
  <c r="G15"/>
  <c r="K14"/>
  <c r="I14"/>
  <c r="G14"/>
  <c r="K13"/>
  <c r="I13"/>
  <c r="G13"/>
  <c r="K12"/>
  <c r="I12"/>
  <c r="G12"/>
  <c r="K11"/>
  <c r="I11"/>
  <c r="G11"/>
  <c r="K10"/>
  <c r="K66" s="1"/>
  <c r="I10"/>
  <c r="G10"/>
  <c r="G66" s="1"/>
  <c r="K9"/>
  <c r="I9"/>
  <c r="I66" s="1"/>
  <c r="G9"/>
  <c r="B6"/>
  <c r="J69" l="1"/>
</calcChain>
</file>

<file path=xl/sharedStrings.xml><?xml version="1.0" encoding="utf-8"?>
<sst xmlns="http://schemas.openxmlformats.org/spreadsheetml/2006/main" count="139" uniqueCount="85">
  <si>
    <t>Расчет и обоснование цены договора, заключаемого с единственным поставщиком</t>
  </si>
  <si>
    <t>Основные характеристики объекта закупки</t>
  </si>
  <si>
    <t>Используемый метод определения цены с обоснованием:</t>
  </si>
  <si>
    <t>Расчет цены:</t>
  </si>
  <si>
    <t>В результате изучения отпускных оптовых цен на рынке аналогичных товаров стоимость</t>
  </si>
  <si>
    <t>на</t>
  </si>
  <si>
    <t>составила:</t>
  </si>
  <si>
    <t>№ п/п</t>
  </si>
  <si>
    <t>Наименование товаров, услуг</t>
  </si>
  <si>
    <t>Ед. изм.</t>
  </si>
  <si>
    <t>Кол-во</t>
  </si>
  <si>
    <t>Стоимость (руб.)</t>
  </si>
  <si>
    <t>коммерческого предложения № 1</t>
  </si>
  <si>
    <t>коммерческого предложения № 2</t>
  </si>
  <si>
    <t>коммерческого предложения № 3</t>
  </si>
  <si>
    <t>Итого:</t>
  </si>
  <si>
    <t xml:space="preserve">Таким образом, наименьшая стоимость </t>
  </si>
  <si>
    <t>у</t>
  </si>
  <si>
    <t xml:space="preserve">Экономический эффект от заключения предполагаемой сделки: это получение экономии в размере  </t>
  </si>
  <si>
    <t>%</t>
  </si>
  <si>
    <t>Главный экономист</t>
  </si>
  <si>
    <t>лейтенант внутренней службы</t>
  </si>
  <si>
    <t>А.С. Назарова</t>
  </si>
  <si>
    <t>Электротехнического товара</t>
  </si>
  <si>
    <t>Прожектор светодиодный 150 Вт</t>
  </si>
  <si>
    <t>шт</t>
  </si>
  <si>
    <t>Кабель ВВГ 3*1,5</t>
  </si>
  <si>
    <t>м.п.</t>
  </si>
  <si>
    <t>Гофра для кабеля диаметр 20 мм с зондом (уп - 100 м)</t>
  </si>
  <si>
    <t>уп</t>
  </si>
  <si>
    <t>Гофра для кабеля диаметр 20 мм с зондом (уп - 50 м)</t>
  </si>
  <si>
    <t>Коробка распаячная с крышкой 100*100*50</t>
  </si>
  <si>
    <t>Кабель ВВГ 4*2,5</t>
  </si>
  <si>
    <t>Кабель ВВГ 2*2,5</t>
  </si>
  <si>
    <t>Гофра для кабеля диаметр 25 мм с зондом</t>
  </si>
  <si>
    <t>Кабель КГТП 2х2,5</t>
  </si>
  <si>
    <t>Кабель ШВВП 2х0,75</t>
  </si>
  <si>
    <t>Выключатель одноклавишный внешний</t>
  </si>
  <si>
    <t>Силовая вилка 380 В, 3P+N, 32 A</t>
  </si>
  <si>
    <t>Силовая розетка 380 В, 3P+N, 32 A</t>
  </si>
  <si>
    <t>Вилка прямая 2P+PE, 16 A, 220 В, IP44</t>
  </si>
  <si>
    <t>Розетка трехместная с заглушками, каучук, 2P+PE, 16 A, 220 В, IP44</t>
  </si>
  <si>
    <t>Трос стальной, толщина 3 мм</t>
  </si>
  <si>
    <t>Соединитель (зажимы) для троса одинарные (уп - 20 шт)</t>
  </si>
  <si>
    <t>Талрепы крюк-кольцо</t>
  </si>
  <si>
    <t>Хомут кабельный</t>
  </si>
  <si>
    <t>Розетка двойная внешняя</t>
  </si>
  <si>
    <t xml:space="preserve">Саморез ЦКИ DIN 7504-M JP81 6.3x25 сверлоконечный Ц Ph3 100 шт. </t>
  </si>
  <si>
    <t>Корпус ШРС-3, IP54, (1800х800х450)</t>
  </si>
  <si>
    <t>Автоматический выключатель трехполюсной ВА 88-35, 250 A</t>
  </si>
  <si>
    <t>Монтажная панель для ВРУ 50х800 мм, перфорированная</t>
  </si>
  <si>
    <t>Наконечник кабельный ТМЛ 120-12-17 (ком-2 шт)</t>
  </si>
  <si>
    <t>комп</t>
  </si>
  <si>
    <t>Шина медная 3х25 мм</t>
  </si>
  <si>
    <t>Изолятор "Лесенка" 450 А, 9 кВ, 4х30</t>
  </si>
  <si>
    <t>Кабель ПВ3/ПуГВ 1х10</t>
  </si>
  <si>
    <t>Наконечник НШВИ 10-12</t>
  </si>
  <si>
    <t>Наконечник ТМЛ 10-8-5</t>
  </si>
  <si>
    <t>Автоматический выключатель трехполюсной C100</t>
  </si>
  <si>
    <t>Автоматический выключатель трехполюсной C50</t>
  </si>
  <si>
    <t>Автоматический выключатель однополюсной C40</t>
  </si>
  <si>
    <t>Автоматический выключатель однополюсной C32</t>
  </si>
  <si>
    <t>Автоматический выключатель однополюсной C25</t>
  </si>
  <si>
    <t>Шина соединительная 100 A 3P (штырь)</t>
  </si>
  <si>
    <t>Болт M8x25 (уп - 70 шт)</t>
  </si>
  <si>
    <t xml:space="preserve">Шайба плоская М8 </t>
  </si>
  <si>
    <t xml:space="preserve">Гайка шестигранная М8 </t>
  </si>
  <si>
    <t>Гровер М8 (уп - 100 шт)</t>
  </si>
  <si>
    <t xml:space="preserve">DIN-рейка L1000 </t>
  </si>
  <si>
    <t xml:space="preserve">Трубка термоусадочная ТУТ </t>
  </si>
  <si>
    <t xml:space="preserve">Шина на DIN-рейку в корпусе (кросс-модуль) ШНК 4х11 </t>
  </si>
  <si>
    <t>Длинногубцы диэлектрические EKF</t>
  </si>
  <si>
    <t>Бокорезы диэлектрические</t>
  </si>
  <si>
    <t>Отвертки диэлектрические шлицевые EKF SL3x100</t>
  </si>
  <si>
    <t>Отвертки диэлектрические шлицевые EKF SL4x100</t>
  </si>
  <si>
    <t>Отвертки диэлектрические шлицевые EKF SL5,5x125</t>
  </si>
  <si>
    <t>Отвертки диэлектрические шлицевые EKF SL6,5x150</t>
  </si>
  <si>
    <t>Отвертки диэлектрические шлицевые EKF SL8x175</t>
  </si>
  <si>
    <t>Отвертки диэлектрические крестовые EKF PH0x60</t>
  </si>
  <si>
    <t>Отвертки диэлектрические крестовые EKF PH1x80</t>
  </si>
  <si>
    <t>Отвертки диэлектрические крестовые EKF PH2x100</t>
  </si>
  <si>
    <t>Отвертки диэлектрические крестовые EKF PH3x150</t>
  </si>
  <si>
    <t>Отвертки диэлектрические крестовые EKF PH4,5x80</t>
  </si>
  <si>
    <t>Рулетка, длина 5 м</t>
  </si>
  <si>
    <t>Изолента ПВХ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</si>
</sst>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1F1F1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2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3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 shrinkToFit="1"/>
    </xf>
    <xf numFmtId="0" fontId="4" fillId="3" borderId="21" xfId="0" applyFont="1" applyFill="1" applyBorder="1" applyAlignment="1">
      <alignment horizontal="left" vertical="center" wrapText="1" shrinkToFit="1"/>
    </xf>
    <xf numFmtId="4" fontId="4" fillId="3" borderId="21" xfId="0" applyNumberFormat="1" applyFont="1" applyFill="1" applyBorder="1" applyAlignment="1">
      <alignment horizontal="center" vertical="center" wrapText="1" shrinkToFit="1"/>
    </xf>
    <xf numFmtId="4" fontId="4" fillId="0" borderId="21" xfId="0" applyNumberFormat="1" applyFont="1" applyBorder="1" applyAlignment="1">
      <alignment horizontal="center" vertical="center" wrapText="1" shrinkToFit="1"/>
    </xf>
    <xf numFmtId="0" fontId="3" fillId="5" borderId="22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2" fontId="3" fillId="6" borderId="1" xfId="0" applyNumberFormat="1" applyFont="1" applyFill="1" applyBorder="1" applyAlignment="1">
      <alignment vertical="center"/>
    </xf>
    <xf numFmtId="10" fontId="3" fillId="6" borderId="26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 shrinkToFi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3" fillId="2" borderId="12" xfId="0" applyFont="1" applyFill="1" applyBorder="1" applyAlignment="1">
      <alignment horizontal="left" vertical="center" wrapText="1" shrinkToFit="1"/>
    </xf>
    <xf numFmtId="0" fontId="3" fillId="2" borderId="13" xfId="0" applyFont="1" applyFill="1" applyBorder="1" applyAlignment="1">
      <alignment horizontal="left" vertical="center" wrapText="1" shrinkToFit="1"/>
    </xf>
    <xf numFmtId="0" fontId="3" fillId="5" borderId="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 shrinkToFit="1"/>
    </xf>
    <xf numFmtId="0" fontId="1" fillId="3" borderId="19" xfId="0" applyFont="1" applyFill="1" applyBorder="1" applyAlignment="1">
      <alignment horizontal="center" vertical="center" wrapText="1" shrinkToFit="1"/>
    </xf>
    <xf numFmtId="0" fontId="1" fillId="3" borderId="7" xfId="0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20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24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left" vertical="center" wrapText="1" shrinkToFit="1"/>
    </xf>
    <xf numFmtId="0" fontId="1" fillId="0" borderId="13" xfId="0" applyFont="1" applyBorder="1" applyAlignment="1">
      <alignment horizontal="left" vertical="center" wrapText="1" shrinkToFi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4" fontId="1" fillId="4" borderId="16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tabSelected="1" workbookViewId="0">
      <selection activeCell="K16" sqref="K16"/>
    </sheetView>
  </sheetViews>
  <sheetFormatPr defaultRowHeight="15"/>
  <cols>
    <col min="1" max="1" width="21.42578125" customWidth="1"/>
    <col min="2" max="2" width="5.42578125" customWidth="1"/>
    <col min="3" max="3" width="46.28515625" customWidth="1"/>
    <col min="4" max="5" width="5.85546875" customWidth="1"/>
    <col min="6" max="6" width="9.42578125" customWidth="1"/>
    <col min="7" max="7" width="10.5703125" customWidth="1"/>
    <col min="8" max="8" width="10.7109375" customWidth="1"/>
    <col min="9" max="9" width="13.28515625" customWidth="1"/>
    <col min="10" max="10" width="9.5703125" customWidth="1"/>
    <col min="11" max="11" width="11.42578125" customWidth="1"/>
  </cols>
  <sheetData>
    <row r="1" spans="1:1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47.25">
      <c r="A3" s="1" t="s">
        <v>1</v>
      </c>
      <c r="B3" s="40" t="s">
        <v>23</v>
      </c>
      <c r="C3" s="41"/>
      <c r="D3" s="41"/>
      <c r="E3" s="41"/>
      <c r="F3" s="41"/>
      <c r="G3" s="41"/>
      <c r="H3" s="41"/>
      <c r="I3" s="41"/>
      <c r="J3" s="41"/>
      <c r="K3" s="42"/>
    </row>
    <row r="4" spans="1:11" ht="63">
      <c r="A4" s="2" t="s">
        <v>2</v>
      </c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5"/>
    </row>
    <row r="5" spans="1:11" ht="15.75">
      <c r="A5" s="46" t="s">
        <v>3</v>
      </c>
      <c r="B5" s="49" t="s">
        <v>4</v>
      </c>
      <c r="C5" s="50"/>
      <c r="D5" s="50"/>
      <c r="E5" s="50"/>
      <c r="F5" s="50"/>
      <c r="G5" s="50"/>
      <c r="H5" s="50"/>
      <c r="I5" s="50"/>
      <c r="J5" s="50"/>
      <c r="K5" s="51"/>
    </row>
    <row r="6" spans="1:11" ht="15.75">
      <c r="A6" s="47"/>
      <c r="B6" s="52" t="str">
        <f>B3</f>
        <v>Электротехнического товара</v>
      </c>
      <c r="C6" s="53"/>
      <c r="D6" s="53"/>
      <c r="E6" s="53"/>
      <c r="F6" s="53"/>
      <c r="G6" s="53"/>
      <c r="H6" s="3" t="s">
        <v>5</v>
      </c>
      <c r="I6" s="54">
        <v>46238</v>
      </c>
      <c r="J6" s="54"/>
      <c r="K6" s="4" t="s">
        <v>6</v>
      </c>
    </row>
    <row r="7" spans="1:11" ht="15.75">
      <c r="A7" s="47"/>
      <c r="B7" s="29" t="s">
        <v>7</v>
      </c>
      <c r="C7" s="29" t="s">
        <v>8</v>
      </c>
      <c r="D7" s="29" t="s">
        <v>9</v>
      </c>
      <c r="E7" s="29" t="s">
        <v>10</v>
      </c>
      <c r="F7" s="31" t="s">
        <v>11</v>
      </c>
      <c r="G7" s="32"/>
      <c r="H7" s="32"/>
      <c r="I7" s="32"/>
      <c r="J7" s="32"/>
      <c r="K7" s="33"/>
    </row>
    <row r="8" spans="1:11" ht="33" customHeight="1">
      <c r="A8" s="47"/>
      <c r="B8" s="30"/>
      <c r="C8" s="30"/>
      <c r="D8" s="30"/>
      <c r="E8" s="30"/>
      <c r="F8" s="34" t="s">
        <v>12</v>
      </c>
      <c r="G8" s="35"/>
      <c r="H8" s="34" t="s">
        <v>13</v>
      </c>
      <c r="I8" s="35"/>
      <c r="J8" s="34" t="s">
        <v>14</v>
      </c>
      <c r="K8" s="36"/>
    </row>
    <row r="9" spans="1:11">
      <c r="A9" s="47"/>
      <c r="B9" s="16">
        <v>1</v>
      </c>
      <c r="C9" s="5" t="s">
        <v>24</v>
      </c>
      <c r="D9" s="16" t="s">
        <v>25</v>
      </c>
      <c r="E9" s="16">
        <v>10</v>
      </c>
      <c r="F9" s="6">
        <v>1505</v>
      </c>
      <c r="G9" s="6">
        <f>E9*F9</f>
        <v>15050</v>
      </c>
      <c r="H9" s="6">
        <v>1600</v>
      </c>
      <c r="I9" s="6">
        <f>H9*E9</f>
        <v>16000</v>
      </c>
      <c r="J9" s="6">
        <v>1610</v>
      </c>
      <c r="K9" s="6">
        <f>J9*E9</f>
        <v>16100</v>
      </c>
    </row>
    <row r="10" spans="1:11">
      <c r="A10" s="47"/>
      <c r="B10" s="16">
        <v>2</v>
      </c>
      <c r="C10" s="17" t="s">
        <v>26</v>
      </c>
      <c r="D10" s="16" t="s">
        <v>27</v>
      </c>
      <c r="E10" s="16">
        <v>120</v>
      </c>
      <c r="F10" s="6">
        <v>88</v>
      </c>
      <c r="G10" s="6">
        <f>E10*F10</f>
        <v>10560</v>
      </c>
      <c r="H10" s="6">
        <v>90</v>
      </c>
      <c r="I10" s="6">
        <f>H10*E10</f>
        <v>10800</v>
      </c>
      <c r="J10" s="6">
        <v>100</v>
      </c>
      <c r="K10" s="6">
        <f>J10*E10</f>
        <v>12000</v>
      </c>
    </row>
    <row r="11" spans="1:11">
      <c r="A11" s="47"/>
      <c r="B11" s="16">
        <v>3</v>
      </c>
      <c r="C11" s="5" t="s">
        <v>28</v>
      </c>
      <c r="D11" s="16" t="s">
        <v>29</v>
      </c>
      <c r="E11" s="16">
        <v>2</v>
      </c>
      <c r="F11" s="6">
        <v>2208</v>
      </c>
      <c r="G11" s="6">
        <f t="shared" ref="G11:G65" si="0">E11*F11</f>
        <v>4416</v>
      </c>
      <c r="H11" s="6">
        <v>2300</v>
      </c>
      <c r="I11" s="6">
        <f t="shared" ref="I11:I65" si="1">H11*E11</f>
        <v>4600</v>
      </c>
      <c r="J11" s="6">
        <v>2350</v>
      </c>
      <c r="K11" s="6">
        <f t="shared" ref="K11:K65" si="2">J11*E11</f>
        <v>4700</v>
      </c>
    </row>
    <row r="12" spans="1:11">
      <c r="A12" s="47"/>
      <c r="B12" s="16">
        <v>4</v>
      </c>
      <c r="C12" s="5" t="s">
        <v>30</v>
      </c>
      <c r="D12" s="16" t="s">
        <v>29</v>
      </c>
      <c r="E12" s="16">
        <v>1</v>
      </c>
      <c r="F12" s="6">
        <v>1187</v>
      </c>
      <c r="G12" s="6">
        <f t="shared" si="0"/>
        <v>1187</v>
      </c>
      <c r="H12" s="6">
        <v>1200</v>
      </c>
      <c r="I12" s="6">
        <f t="shared" si="1"/>
        <v>1200</v>
      </c>
      <c r="J12" s="6">
        <v>1220</v>
      </c>
      <c r="K12" s="6">
        <f t="shared" si="2"/>
        <v>1220</v>
      </c>
    </row>
    <row r="13" spans="1:11">
      <c r="A13" s="47"/>
      <c r="B13" s="16">
        <v>5</v>
      </c>
      <c r="C13" s="5" t="s">
        <v>31</v>
      </c>
      <c r="D13" s="16" t="s">
        <v>25</v>
      </c>
      <c r="E13" s="16">
        <v>20</v>
      </c>
      <c r="F13" s="6">
        <v>101</v>
      </c>
      <c r="G13" s="6">
        <f t="shared" si="0"/>
        <v>2020</v>
      </c>
      <c r="H13" s="6">
        <v>110</v>
      </c>
      <c r="I13" s="6">
        <f t="shared" si="1"/>
        <v>2200</v>
      </c>
      <c r="J13" s="6">
        <v>120</v>
      </c>
      <c r="K13" s="6">
        <f t="shared" si="2"/>
        <v>2400</v>
      </c>
    </row>
    <row r="14" spans="1:11">
      <c r="A14" s="47"/>
      <c r="B14" s="16">
        <v>6</v>
      </c>
      <c r="C14" s="5" t="s">
        <v>32</v>
      </c>
      <c r="D14" s="16" t="s">
        <v>27</v>
      </c>
      <c r="E14" s="16">
        <v>50</v>
      </c>
      <c r="F14" s="6">
        <v>185</v>
      </c>
      <c r="G14" s="6">
        <f t="shared" si="0"/>
        <v>9250</v>
      </c>
      <c r="H14" s="6">
        <v>190</v>
      </c>
      <c r="I14" s="6">
        <f t="shared" si="1"/>
        <v>9500</v>
      </c>
      <c r="J14" s="6">
        <v>200</v>
      </c>
      <c r="K14" s="6">
        <f t="shared" si="2"/>
        <v>10000</v>
      </c>
    </row>
    <row r="15" spans="1:11">
      <c r="A15" s="47"/>
      <c r="B15" s="16">
        <v>7</v>
      </c>
      <c r="C15" s="5" t="s">
        <v>33</v>
      </c>
      <c r="D15" s="16" t="s">
        <v>27</v>
      </c>
      <c r="E15" s="16">
        <v>150</v>
      </c>
      <c r="F15" s="6">
        <v>91</v>
      </c>
      <c r="G15" s="6">
        <f t="shared" si="0"/>
        <v>13650</v>
      </c>
      <c r="H15" s="6">
        <v>100</v>
      </c>
      <c r="I15" s="6">
        <f t="shared" si="1"/>
        <v>15000</v>
      </c>
      <c r="J15" s="6">
        <v>115</v>
      </c>
      <c r="K15" s="6">
        <f t="shared" si="2"/>
        <v>17250</v>
      </c>
    </row>
    <row r="16" spans="1:11">
      <c r="A16" s="47"/>
      <c r="B16" s="16">
        <v>8</v>
      </c>
      <c r="C16" s="5" t="s">
        <v>34</v>
      </c>
      <c r="D16" s="16" t="s">
        <v>27</v>
      </c>
      <c r="E16" s="16">
        <v>250</v>
      </c>
      <c r="F16" s="6">
        <v>33.94</v>
      </c>
      <c r="G16" s="6">
        <f t="shared" si="0"/>
        <v>8485</v>
      </c>
      <c r="H16" s="6">
        <v>34</v>
      </c>
      <c r="I16" s="6">
        <f t="shared" si="1"/>
        <v>8500</v>
      </c>
      <c r="J16" s="6">
        <v>36</v>
      </c>
      <c r="K16" s="6">
        <f t="shared" si="2"/>
        <v>9000</v>
      </c>
    </row>
    <row r="17" spans="1:11">
      <c r="A17" s="47"/>
      <c r="B17" s="16">
        <v>9</v>
      </c>
      <c r="C17" s="5" t="s">
        <v>35</v>
      </c>
      <c r="D17" s="16" t="s">
        <v>27</v>
      </c>
      <c r="E17" s="16">
        <v>50</v>
      </c>
      <c r="F17" s="6">
        <v>107</v>
      </c>
      <c r="G17" s="6">
        <f t="shared" si="0"/>
        <v>5350</v>
      </c>
      <c r="H17" s="6">
        <v>115</v>
      </c>
      <c r="I17" s="6">
        <f t="shared" si="1"/>
        <v>5750</v>
      </c>
      <c r="J17" s="6">
        <v>125</v>
      </c>
      <c r="K17" s="6">
        <f t="shared" si="2"/>
        <v>6250</v>
      </c>
    </row>
    <row r="18" spans="1:11">
      <c r="A18" s="47"/>
      <c r="B18" s="16">
        <v>10</v>
      </c>
      <c r="C18" s="18" t="s">
        <v>36</v>
      </c>
      <c r="D18" s="16" t="s">
        <v>27</v>
      </c>
      <c r="E18" s="16">
        <v>50</v>
      </c>
      <c r="F18" s="6">
        <v>34</v>
      </c>
      <c r="G18" s="6">
        <f t="shared" si="0"/>
        <v>1700</v>
      </c>
      <c r="H18" s="6">
        <v>40</v>
      </c>
      <c r="I18" s="6">
        <f t="shared" si="1"/>
        <v>2000</v>
      </c>
      <c r="J18" s="6">
        <v>50</v>
      </c>
      <c r="K18" s="6">
        <f t="shared" si="2"/>
        <v>2500</v>
      </c>
    </row>
    <row r="19" spans="1:11">
      <c r="A19" s="47"/>
      <c r="B19" s="16">
        <v>11</v>
      </c>
      <c r="C19" s="18" t="s">
        <v>37</v>
      </c>
      <c r="D19" s="16" t="s">
        <v>25</v>
      </c>
      <c r="E19" s="16">
        <v>10</v>
      </c>
      <c r="F19" s="6">
        <v>63</v>
      </c>
      <c r="G19" s="6">
        <f t="shared" si="0"/>
        <v>630</v>
      </c>
      <c r="H19" s="6">
        <v>70</v>
      </c>
      <c r="I19" s="6">
        <f t="shared" si="1"/>
        <v>700</v>
      </c>
      <c r="J19" s="6">
        <v>80</v>
      </c>
      <c r="K19" s="6">
        <f t="shared" si="2"/>
        <v>800</v>
      </c>
    </row>
    <row r="20" spans="1:11">
      <c r="A20" s="47"/>
      <c r="B20" s="16">
        <v>12</v>
      </c>
      <c r="C20" s="5" t="s">
        <v>38</v>
      </c>
      <c r="D20" s="16" t="s">
        <v>25</v>
      </c>
      <c r="E20" s="16">
        <v>2</v>
      </c>
      <c r="F20" s="6">
        <v>576</v>
      </c>
      <c r="G20" s="6">
        <f t="shared" si="0"/>
        <v>1152</v>
      </c>
      <c r="H20" s="6">
        <v>600</v>
      </c>
      <c r="I20" s="6">
        <f t="shared" si="1"/>
        <v>1200</v>
      </c>
      <c r="J20" s="6">
        <v>620</v>
      </c>
      <c r="K20" s="6">
        <f t="shared" si="2"/>
        <v>1240</v>
      </c>
    </row>
    <row r="21" spans="1:11">
      <c r="A21" s="47"/>
      <c r="B21" s="16">
        <v>13</v>
      </c>
      <c r="C21" s="5" t="s">
        <v>39</v>
      </c>
      <c r="D21" s="16" t="s">
        <v>25</v>
      </c>
      <c r="E21" s="16">
        <v>2</v>
      </c>
      <c r="F21" s="6">
        <v>754</v>
      </c>
      <c r="G21" s="6">
        <f t="shared" si="0"/>
        <v>1508</v>
      </c>
      <c r="H21" s="6">
        <v>770</v>
      </c>
      <c r="I21" s="6">
        <f t="shared" si="1"/>
        <v>1540</v>
      </c>
      <c r="J21" s="6">
        <v>780</v>
      </c>
      <c r="K21" s="6">
        <f t="shared" si="2"/>
        <v>1560</v>
      </c>
    </row>
    <row r="22" spans="1:11">
      <c r="A22" s="47"/>
      <c r="B22" s="16">
        <v>14</v>
      </c>
      <c r="C22" s="5" t="s">
        <v>40</v>
      </c>
      <c r="D22" s="16" t="s">
        <v>25</v>
      </c>
      <c r="E22" s="16">
        <v>3</v>
      </c>
      <c r="F22" s="6">
        <v>132</v>
      </c>
      <c r="G22" s="6">
        <f t="shared" si="0"/>
        <v>396</v>
      </c>
      <c r="H22" s="6">
        <v>150</v>
      </c>
      <c r="I22" s="6">
        <f t="shared" si="1"/>
        <v>450</v>
      </c>
      <c r="J22" s="6">
        <v>160</v>
      </c>
      <c r="K22" s="6">
        <f t="shared" si="2"/>
        <v>480</v>
      </c>
    </row>
    <row r="23" spans="1:11" ht="24">
      <c r="A23" s="47"/>
      <c r="B23" s="16">
        <v>15</v>
      </c>
      <c r="C23" s="5" t="s">
        <v>41</v>
      </c>
      <c r="D23" s="16" t="s">
        <v>25</v>
      </c>
      <c r="E23" s="16">
        <v>3</v>
      </c>
      <c r="F23" s="6">
        <v>479</v>
      </c>
      <c r="G23" s="6">
        <f t="shared" si="0"/>
        <v>1437</v>
      </c>
      <c r="H23" s="6">
        <v>500</v>
      </c>
      <c r="I23" s="6">
        <f t="shared" si="1"/>
        <v>1500</v>
      </c>
      <c r="J23" s="6">
        <v>510</v>
      </c>
      <c r="K23" s="6">
        <f t="shared" si="2"/>
        <v>1530</v>
      </c>
    </row>
    <row r="24" spans="1:11">
      <c r="A24" s="47"/>
      <c r="B24" s="16">
        <v>16</v>
      </c>
      <c r="C24" s="5" t="s">
        <v>42</v>
      </c>
      <c r="D24" s="16" t="s">
        <v>27</v>
      </c>
      <c r="E24" s="16">
        <v>100</v>
      </c>
      <c r="F24" s="6">
        <v>21.074999999999999</v>
      </c>
      <c r="G24" s="6">
        <f t="shared" si="0"/>
        <v>2107.5</v>
      </c>
      <c r="H24" s="6">
        <v>21.5</v>
      </c>
      <c r="I24" s="6">
        <f t="shared" si="1"/>
        <v>2150</v>
      </c>
      <c r="J24" s="6">
        <v>22</v>
      </c>
      <c r="K24" s="6">
        <f t="shared" si="2"/>
        <v>2200</v>
      </c>
    </row>
    <row r="25" spans="1:11">
      <c r="A25" s="47"/>
      <c r="B25" s="16">
        <v>17</v>
      </c>
      <c r="C25" s="5" t="s">
        <v>43</v>
      </c>
      <c r="D25" s="16" t="s">
        <v>29</v>
      </c>
      <c r="E25" s="16">
        <v>1</v>
      </c>
      <c r="F25" s="6">
        <v>335</v>
      </c>
      <c r="G25" s="6">
        <f t="shared" si="0"/>
        <v>335</v>
      </c>
      <c r="H25" s="6">
        <v>350</v>
      </c>
      <c r="I25" s="6">
        <f t="shared" si="1"/>
        <v>350</v>
      </c>
      <c r="J25" s="6">
        <v>360</v>
      </c>
      <c r="K25" s="6">
        <f t="shared" si="2"/>
        <v>360</v>
      </c>
    </row>
    <row r="26" spans="1:11">
      <c r="A26" s="47"/>
      <c r="B26" s="16">
        <v>18</v>
      </c>
      <c r="C26" s="5" t="s">
        <v>44</v>
      </c>
      <c r="D26" s="16" t="s">
        <v>25</v>
      </c>
      <c r="E26" s="16">
        <v>10</v>
      </c>
      <c r="F26" s="6">
        <v>108</v>
      </c>
      <c r="G26" s="6">
        <f t="shared" si="0"/>
        <v>1080</v>
      </c>
      <c r="H26" s="6">
        <v>120</v>
      </c>
      <c r="I26" s="6">
        <f t="shared" si="1"/>
        <v>1200</v>
      </c>
      <c r="J26" s="6">
        <v>130</v>
      </c>
      <c r="K26" s="6">
        <f t="shared" si="2"/>
        <v>1300</v>
      </c>
    </row>
    <row r="27" spans="1:11">
      <c r="A27" s="47"/>
      <c r="B27" s="16">
        <v>19</v>
      </c>
      <c r="C27" s="5" t="s">
        <v>45</v>
      </c>
      <c r="D27" s="16" t="s">
        <v>25</v>
      </c>
      <c r="E27" s="16">
        <v>300</v>
      </c>
      <c r="F27" s="6">
        <v>5.37</v>
      </c>
      <c r="G27" s="6">
        <f t="shared" si="0"/>
        <v>1611</v>
      </c>
      <c r="H27" s="6">
        <v>5.5</v>
      </c>
      <c r="I27" s="6">
        <f t="shared" si="1"/>
        <v>1650</v>
      </c>
      <c r="J27" s="6">
        <v>5.55</v>
      </c>
      <c r="K27" s="6">
        <f t="shared" si="2"/>
        <v>1665</v>
      </c>
    </row>
    <row r="28" spans="1:11">
      <c r="A28" s="47"/>
      <c r="B28" s="16">
        <v>20</v>
      </c>
      <c r="C28" s="5" t="s">
        <v>46</v>
      </c>
      <c r="D28" s="16" t="s">
        <v>25</v>
      </c>
      <c r="E28" s="16">
        <v>25</v>
      </c>
      <c r="F28" s="6">
        <v>125</v>
      </c>
      <c r="G28" s="6">
        <f t="shared" si="0"/>
        <v>3125</v>
      </c>
      <c r="H28" s="6">
        <v>130</v>
      </c>
      <c r="I28" s="6">
        <f t="shared" si="1"/>
        <v>3250</v>
      </c>
      <c r="J28" s="6">
        <v>140</v>
      </c>
      <c r="K28" s="6">
        <f t="shared" si="2"/>
        <v>3500</v>
      </c>
    </row>
    <row r="29" spans="1:11" ht="24">
      <c r="A29" s="47"/>
      <c r="B29" s="16">
        <v>21</v>
      </c>
      <c r="C29" s="5" t="s">
        <v>47</v>
      </c>
      <c r="D29" s="16" t="s">
        <v>29</v>
      </c>
      <c r="E29" s="16">
        <v>2</v>
      </c>
      <c r="F29" s="6">
        <v>600</v>
      </c>
      <c r="G29" s="6">
        <f t="shared" si="0"/>
        <v>1200</v>
      </c>
      <c r="H29" s="6">
        <v>700</v>
      </c>
      <c r="I29" s="6">
        <f t="shared" si="1"/>
        <v>1400</v>
      </c>
      <c r="J29" s="6">
        <v>800</v>
      </c>
      <c r="K29" s="6">
        <f t="shared" si="2"/>
        <v>1600</v>
      </c>
    </row>
    <row r="30" spans="1:11">
      <c r="A30" s="47"/>
      <c r="B30" s="16">
        <v>22</v>
      </c>
      <c r="C30" s="5" t="s">
        <v>48</v>
      </c>
      <c r="D30" s="16" t="s">
        <v>25</v>
      </c>
      <c r="E30" s="16">
        <v>1</v>
      </c>
      <c r="F30" s="6">
        <v>50050</v>
      </c>
      <c r="G30" s="6">
        <f t="shared" si="0"/>
        <v>50050</v>
      </c>
      <c r="H30" s="6">
        <v>51000</v>
      </c>
      <c r="I30" s="6">
        <f t="shared" si="1"/>
        <v>51000</v>
      </c>
      <c r="J30" s="6">
        <v>51500</v>
      </c>
      <c r="K30" s="6">
        <f t="shared" si="2"/>
        <v>51500</v>
      </c>
    </row>
    <row r="31" spans="1:11" ht="24">
      <c r="A31" s="47"/>
      <c r="B31" s="16">
        <v>23</v>
      </c>
      <c r="C31" s="5" t="s">
        <v>49</v>
      </c>
      <c r="D31" s="16" t="s">
        <v>25</v>
      </c>
      <c r="E31" s="16">
        <v>1</v>
      </c>
      <c r="F31" s="6">
        <v>16000</v>
      </c>
      <c r="G31" s="6">
        <f t="shared" si="0"/>
        <v>16000</v>
      </c>
      <c r="H31" s="6">
        <v>16500</v>
      </c>
      <c r="I31" s="6">
        <f t="shared" si="1"/>
        <v>16500</v>
      </c>
      <c r="J31" s="6">
        <v>17000</v>
      </c>
      <c r="K31" s="6">
        <f t="shared" si="2"/>
        <v>17000</v>
      </c>
    </row>
    <row r="32" spans="1:11">
      <c r="A32" s="47"/>
      <c r="B32" s="16">
        <v>24</v>
      </c>
      <c r="C32" s="5" t="s">
        <v>50</v>
      </c>
      <c r="D32" s="16" t="s">
        <v>25</v>
      </c>
      <c r="E32" s="16">
        <v>3</v>
      </c>
      <c r="F32" s="6">
        <v>1029</v>
      </c>
      <c r="G32" s="6">
        <f t="shared" si="0"/>
        <v>3087</v>
      </c>
      <c r="H32" s="6">
        <v>1050</v>
      </c>
      <c r="I32" s="6">
        <f t="shared" si="1"/>
        <v>3150</v>
      </c>
      <c r="J32" s="6">
        <v>1055</v>
      </c>
      <c r="K32" s="6">
        <f t="shared" si="2"/>
        <v>3165</v>
      </c>
    </row>
    <row r="33" spans="1:11">
      <c r="A33" s="47"/>
      <c r="B33" s="16">
        <v>25</v>
      </c>
      <c r="C33" s="5" t="s">
        <v>51</v>
      </c>
      <c r="D33" s="16" t="s">
        <v>52</v>
      </c>
      <c r="E33" s="16">
        <v>5</v>
      </c>
      <c r="F33" s="6">
        <v>1350</v>
      </c>
      <c r="G33" s="6">
        <f t="shared" si="0"/>
        <v>6750</v>
      </c>
      <c r="H33" s="6">
        <v>1400</v>
      </c>
      <c r="I33" s="6">
        <f t="shared" si="1"/>
        <v>7000</v>
      </c>
      <c r="J33" s="6">
        <v>1450</v>
      </c>
      <c r="K33" s="6">
        <f t="shared" si="2"/>
        <v>7250</v>
      </c>
    </row>
    <row r="34" spans="1:11">
      <c r="A34" s="47"/>
      <c r="B34" s="16">
        <v>26</v>
      </c>
      <c r="C34" s="5" t="s">
        <v>53</v>
      </c>
      <c r="D34" s="16" t="s">
        <v>27</v>
      </c>
      <c r="E34" s="16">
        <v>4</v>
      </c>
      <c r="F34" s="6">
        <v>1542.5</v>
      </c>
      <c r="G34" s="6">
        <f t="shared" si="0"/>
        <v>6170</v>
      </c>
      <c r="H34" s="6">
        <v>6180</v>
      </c>
      <c r="I34" s="6">
        <f t="shared" si="1"/>
        <v>24720</v>
      </c>
      <c r="J34" s="6">
        <v>6200</v>
      </c>
      <c r="K34" s="6">
        <f t="shared" si="2"/>
        <v>24800</v>
      </c>
    </row>
    <row r="35" spans="1:11">
      <c r="A35" s="47"/>
      <c r="B35" s="16">
        <v>27</v>
      </c>
      <c r="C35" s="5" t="s">
        <v>54</v>
      </c>
      <c r="D35" s="16" t="s">
        <v>25</v>
      </c>
      <c r="E35" s="16">
        <v>2</v>
      </c>
      <c r="F35" s="6">
        <v>899</v>
      </c>
      <c r="G35" s="6">
        <f t="shared" si="0"/>
        <v>1798</v>
      </c>
      <c r="H35" s="6">
        <v>910</v>
      </c>
      <c r="I35" s="6">
        <f t="shared" si="1"/>
        <v>1820</v>
      </c>
      <c r="J35" s="6">
        <v>920</v>
      </c>
      <c r="K35" s="6">
        <f t="shared" si="2"/>
        <v>1840</v>
      </c>
    </row>
    <row r="36" spans="1:11">
      <c r="A36" s="47"/>
      <c r="B36" s="16">
        <v>28</v>
      </c>
      <c r="C36" s="5" t="s">
        <v>55</v>
      </c>
      <c r="D36" s="16" t="s">
        <v>27</v>
      </c>
      <c r="E36" s="16">
        <v>15</v>
      </c>
      <c r="F36" s="6">
        <v>173</v>
      </c>
      <c r="G36" s="6">
        <f t="shared" si="0"/>
        <v>2595</v>
      </c>
      <c r="H36" s="6">
        <v>190</v>
      </c>
      <c r="I36" s="6">
        <f t="shared" si="1"/>
        <v>2850</v>
      </c>
      <c r="J36" s="6">
        <v>200</v>
      </c>
      <c r="K36" s="6">
        <f t="shared" si="2"/>
        <v>3000</v>
      </c>
    </row>
    <row r="37" spans="1:11">
      <c r="A37" s="47"/>
      <c r="B37" s="16">
        <v>29</v>
      </c>
      <c r="C37" s="5" t="s">
        <v>56</v>
      </c>
      <c r="D37" s="16" t="s">
        <v>25</v>
      </c>
      <c r="E37" s="16">
        <v>25</v>
      </c>
      <c r="F37" s="6">
        <v>4</v>
      </c>
      <c r="G37" s="6">
        <f t="shared" si="0"/>
        <v>100</v>
      </c>
      <c r="H37" s="6">
        <v>5</v>
      </c>
      <c r="I37" s="6">
        <f t="shared" si="1"/>
        <v>125</v>
      </c>
      <c r="J37" s="6">
        <v>6</v>
      </c>
      <c r="K37" s="6">
        <f t="shared" si="2"/>
        <v>150</v>
      </c>
    </row>
    <row r="38" spans="1:11">
      <c r="A38" s="47"/>
      <c r="B38" s="16">
        <v>30</v>
      </c>
      <c r="C38" s="5" t="s">
        <v>57</v>
      </c>
      <c r="D38" s="16" t="s">
        <v>25</v>
      </c>
      <c r="E38" s="16">
        <v>20</v>
      </c>
      <c r="F38" s="6">
        <v>47</v>
      </c>
      <c r="G38" s="6">
        <f t="shared" si="0"/>
        <v>940</v>
      </c>
      <c r="H38" s="6">
        <v>55</v>
      </c>
      <c r="I38" s="6">
        <f t="shared" si="1"/>
        <v>1100</v>
      </c>
      <c r="J38" s="6">
        <v>60</v>
      </c>
      <c r="K38" s="6">
        <f t="shared" si="2"/>
        <v>1200</v>
      </c>
    </row>
    <row r="39" spans="1:11">
      <c r="A39" s="47"/>
      <c r="B39" s="16">
        <v>31</v>
      </c>
      <c r="C39" s="5" t="s">
        <v>58</v>
      </c>
      <c r="D39" s="16" t="s">
        <v>25</v>
      </c>
      <c r="E39" s="16">
        <v>2</v>
      </c>
      <c r="F39" s="6">
        <v>3189</v>
      </c>
      <c r="G39" s="6">
        <f t="shared" si="0"/>
        <v>6378</v>
      </c>
      <c r="H39" s="6">
        <v>3200</v>
      </c>
      <c r="I39" s="6">
        <f t="shared" si="1"/>
        <v>6400</v>
      </c>
      <c r="J39" s="6">
        <v>3250</v>
      </c>
      <c r="K39" s="6">
        <f t="shared" si="2"/>
        <v>6500</v>
      </c>
    </row>
    <row r="40" spans="1:11">
      <c r="A40" s="47"/>
      <c r="B40" s="16">
        <v>32</v>
      </c>
      <c r="C40" s="5" t="s">
        <v>59</v>
      </c>
      <c r="D40" s="16" t="s">
        <v>25</v>
      </c>
      <c r="E40" s="16">
        <v>2</v>
      </c>
      <c r="F40" s="6">
        <v>793</v>
      </c>
      <c r="G40" s="6">
        <f t="shared" si="0"/>
        <v>1586</v>
      </c>
      <c r="H40" s="6">
        <v>800</v>
      </c>
      <c r="I40" s="6">
        <f t="shared" si="1"/>
        <v>1600</v>
      </c>
      <c r="J40" s="6">
        <v>810</v>
      </c>
      <c r="K40" s="6">
        <f t="shared" si="2"/>
        <v>1620</v>
      </c>
    </row>
    <row r="41" spans="1:11">
      <c r="A41" s="47"/>
      <c r="B41" s="16">
        <v>33</v>
      </c>
      <c r="C41" s="5" t="s">
        <v>60</v>
      </c>
      <c r="D41" s="16" t="s">
        <v>25</v>
      </c>
      <c r="E41" s="16">
        <v>4</v>
      </c>
      <c r="F41" s="6">
        <v>654</v>
      </c>
      <c r="G41" s="6">
        <f t="shared" si="0"/>
        <v>2616</v>
      </c>
      <c r="H41" s="6">
        <v>670</v>
      </c>
      <c r="I41" s="6">
        <f t="shared" si="1"/>
        <v>2680</v>
      </c>
      <c r="J41" s="6">
        <v>680</v>
      </c>
      <c r="K41" s="6">
        <f t="shared" si="2"/>
        <v>2720</v>
      </c>
    </row>
    <row r="42" spans="1:11">
      <c r="A42" s="47"/>
      <c r="B42" s="16">
        <v>34</v>
      </c>
      <c r="C42" s="5" t="s">
        <v>61</v>
      </c>
      <c r="D42" s="16" t="s">
        <v>25</v>
      </c>
      <c r="E42" s="16">
        <v>4</v>
      </c>
      <c r="F42" s="6">
        <v>630</v>
      </c>
      <c r="G42" s="6">
        <f t="shared" si="0"/>
        <v>2520</v>
      </c>
      <c r="H42" s="6">
        <v>650</v>
      </c>
      <c r="I42" s="6">
        <f t="shared" si="1"/>
        <v>2600</v>
      </c>
      <c r="J42" s="6">
        <v>669</v>
      </c>
      <c r="K42" s="6">
        <f t="shared" si="2"/>
        <v>2676</v>
      </c>
    </row>
    <row r="43" spans="1:11">
      <c r="A43" s="47"/>
      <c r="B43" s="16">
        <v>35</v>
      </c>
      <c r="C43" s="5" t="s">
        <v>62</v>
      </c>
      <c r="D43" s="16" t="s">
        <v>25</v>
      </c>
      <c r="E43" s="16">
        <v>4</v>
      </c>
      <c r="F43" s="6">
        <v>583</v>
      </c>
      <c r="G43" s="6">
        <f t="shared" si="0"/>
        <v>2332</v>
      </c>
      <c r="H43" s="6">
        <v>59</v>
      </c>
      <c r="I43" s="6">
        <f t="shared" si="1"/>
        <v>236</v>
      </c>
      <c r="J43" s="6">
        <v>610</v>
      </c>
      <c r="K43" s="6">
        <f t="shared" si="2"/>
        <v>2440</v>
      </c>
    </row>
    <row r="44" spans="1:11">
      <c r="A44" s="47"/>
      <c r="B44" s="16">
        <v>36</v>
      </c>
      <c r="C44" s="5" t="s">
        <v>63</v>
      </c>
      <c r="D44" s="16" t="s">
        <v>25</v>
      </c>
      <c r="E44" s="16">
        <v>2</v>
      </c>
      <c r="F44" s="6">
        <v>5388</v>
      </c>
      <c r="G44" s="6">
        <f t="shared" si="0"/>
        <v>10776</v>
      </c>
      <c r="H44" s="6">
        <v>5400</v>
      </c>
      <c r="I44" s="6">
        <f t="shared" si="1"/>
        <v>10800</v>
      </c>
      <c r="J44" s="6">
        <v>5440</v>
      </c>
      <c r="K44" s="6">
        <f t="shared" si="2"/>
        <v>10880</v>
      </c>
    </row>
    <row r="45" spans="1:11">
      <c r="A45" s="47"/>
      <c r="B45" s="16">
        <v>37</v>
      </c>
      <c r="C45" s="17" t="s">
        <v>64</v>
      </c>
      <c r="D45" s="16" t="s">
        <v>29</v>
      </c>
      <c r="E45" s="16">
        <v>1</v>
      </c>
      <c r="F45" s="6">
        <v>374</v>
      </c>
      <c r="G45" s="6">
        <f t="shared" si="0"/>
        <v>374</v>
      </c>
      <c r="H45" s="6">
        <v>380</v>
      </c>
      <c r="I45" s="6">
        <f t="shared" si="1"/>
        <v>380</v>
      </c>
      <c r="J45" s="6">
        <v>290</v>
      </c>
      <c r="K45" s="6">
        <f t="shared" si="2"/>
        <v>290</v>
      </c>
    </row>
    <row r="46" spans="1:11">
      <c r="A46" s="47"/>
      <c r="B46" s="16">
        <v>38</v>
      </c>
      <c r="C46" s="5" t="s">
        <v>65</v>
      </c>
      <c r="D46" s="16" t="s">
        <v>25</v>
      </c>
      <c r="E46" s="16">
        <v>100</v>
      </c>
      <c r="F46" s="6">
        <v>3</v>
      </c>
      <c r="G46" s="6">
        <f t="shared" si="0"/>
        <v>300</v>
      </c>
      <c r="H46" s="6">
        <v>4</v>
      </c>
      <c r="I46" s="6">
        <f t="shared" si="1"/>
        <v>400</v>
      </c>
      <c r="J46" s="6">
        <v>5</v>
      </c>
      <c r="K46" s="6">
        <f t="shared" si="2"/>
        <v>500</v>
      </c>
    </row>
    <row r="47" spans="1:11">
      <c r="A47" s="47"/>
      <c r="B47" s="16">
        <v>39</v>
      </c>
      <c r="C47" s="5" t="s">
        <v>66</v>
      </c>
      <c r="D47" s="16" t="s">
        <v>25</v>
      </c>
      <c r="E47" s="16">
        <v>50</v>
      </c>
      <c r="F47" s="6">
        <v>4</v>
      </c>
      <c r="G47" s="6">
        <f t="shared" si="0"/>
        <v>200</v>
      </c>
      <c r="H47" s="6">
        <v>5</v>
      </c>
      <c r="I47" s="6">
        <f t="shared" si="1"/>
        <v>250</v>
      </c>
      <c r="J47" s="6">
        <v>6</v>
      </c>
      <c r="K47" s="6">
        <f t="shared" si="2"/>
        <v>300</v>
      </c>
    </row>
    <row r="48" spans="1:11">
      <c r="A48" s="47"/>
      <c r="B48" s="16">
        <v>40</v>
      </c>
      <c r="C48" s="5" t="s">
        <v>67</v>
      </c>
      <c r="D48" s="16" t="s">
        <v>29</v>
      </c>
      <c r="E48" s="16">
        <v>1</v>
      </c>
      <c r="F48" s="6">
        <v>251</v>
      </c>
      <c r="G48" s="6">
        <f t="shared" si="0"/>
        <v>251</v>
      </c>
      <c r="H48" s="6">
        <v>260</v>
      </c>
      <c r="I48" s="6">
        <f t="shared" si="1"/>
        <v>260</v>
      </c>
      <c r="J48" s="6">
        <v>270</v>
      </c>
      <c r="K48" s="6">
        <f t="shared" si="2"/>
        <v>270</v>
      </c>
    </row>
    <row r="49" spans="1:11">
      <c r="A49" s="47"/>
      <c r="B49" s="16">
        <v>41</v>
      </c>
      <c r="C49" s="5" t="s">
        <v>68</v>
      </c>
      <c r="D49" s="16" t="s">
        <v>25</v>
      </c>
      <c r="E49" s="16">
        <v>2</v>
      </c>
      <c r="F49" s="6">
        <v>207</v>
      </c>
      <c r="G49" s="6">
        <f t="shared" si="0"/>
        <v>414</v>
      </c>
      <c r="H49" s="6">
        <v>210</v>
      </c>
      <c r="I49" s="6">
        <f t="shared" si="1"/>
        <v>420</v>
      </c>
      <c r="J49" s="6">
        <v>215</v>
      </c>
      <c r="K49" s="6">
        <f t="shared" si="2"/>
        <v>430</v>
      </c>
    </row>
    <row r="50" spans="1:11">
      <c r="A50" s="47"/>
      <c r="B50" s="16">
        <v>42</v>
      </c>
      <c r="C50" s="5" t="s">
        <v>69</v>
      </c>
      <c r="D50" s="16" t="s">
        <v>25</v>
      </c>
      <c r="E50" s="16">
        <v>2</v>
      </c>
      <c r="F50" s="6">
        <v>146</v>
      </c>
      <c r="G50" s="6">
        <f t="shared" si="0"/>
        <v>292</v>
      </c>
      <c r="H50" s="6">
        <v>160</v>
      </c>
      <c r="I50" s="6">
        <f t="shared" si="1"/>
        <v>320</v>
      </c>
      <c r="J50" s="6">
        <v>175</v>
      </c>
      <c r="K50" s="6">
        <f t="shared" si="2"/>
        <v>350</v>
      </c>
    </row>
    <row r="51" spans="1:11">
      <c r="A51" s="47"/>
      <c r="B51" s="16">
        <v>43</v>
      </c>
      <c r="C51" s="5" t="s">
        <v>70</v>
      </c>
      <c r="D51" s="16" t="s">
        <v>25</v>
      </c>
      <c r="E51" s="16">
        <v>2</v>
      </c>
      <c r="F51" s="6">
        <v>1128</v>
      </c>
      <c r="G51" s="6">
        <f t="shared" si="0"/>
        <v>2256</v>
      </c>
      <c r="H51" s="6">
        <v>1150</v>
      </c>
      <c r="I51" s="6">
        <f t="shared" si="1"/>
        <v>2300</v>
      </c>
      <c r="J51" s="6">
        <v>1170</v>
      </c>
      <c r="K51" s="6">
        <f t="shared" si="2"/>
        <v>2340</v>
      </c>
    </row>
    <row r="52" spans="1:11">
      <c r="A52" s="47"/>
      <c r="B52" s="16">
        <v>44</v>
      </c>
      <c r="C52" s="5" t="s">
        <v>71</v>
      </c>
      <c r="D52" s="16" t="s">
        <v>25</v>
      </c>
      <c r="E52" s="16">
        <v>2</v>
      </c>
      <c r="F52" s="6">
        <v>878</v>
      </c>
      <c r="G52" s="6">
        <f t="shared" si="0"/>
        <v>1756</v>
      </c>
      <c r="H52" s="6">
        <v>890</v>
      </c>
      <c r="I52" s="6">
        <f t="shared" si="1"/>
        <v>1780</v>
      </c>
      <c r="J52" s="6">
        <v>900</v>
      </c>
      <c r="K52" s="6">
        <f t="shared" si="2"/>
        <v>1800</v>
      </c>
    </row>
    <row r="53" spans="1:11">
      <c r="A53" s="47"/>
      <c r="B53" s="16">
        <v>45</v>
      </c>
      <c r="C53" s="5" t="s">
        <v>72</v>
      </c>
      <c r="D53" s="16" t="s">
        <v>25</v>
      </c>
      <c r="E53" s="16">
        <v>2</v>
      </c>
      <c r="F53" s="6">
        <v>741</v>
      </c>
      <c r="G53" s="6">
        <f t="shared" si="0"/>
        <v>1482</v>
      </c>
      <c r="H53" s="6">
        <v>755</v>
      </c>
      <c r="I53" s="6">
        <f t="shared" si="1"/>
        <v>1510</v>
      </c>
      <c r="J53" s="6">
        <v>770</v>
      </c>
      <c r="K53" s="6">
        <f t="shared" si="2"/>
        <v>1540</v>
      </c>
    </row>
    <row r="54" spans="1:11">
      <c r="A54" s="47"/>
      <c r="B54" s="16">
        <v>46</v>
      </c>
      <c r="C54" s="5" t="s">
        <v>73</v>
      </c>
      <c r="D54" s="16" t="s">
        <v>25</v>
      </c>
      <c r="E54" s="16">
        <v>3</v>
      </c>
      <c r="F54" s="6">
        <v>666</v>
      </c>
      <c r="G54" s="6">
        <f t="shared" si="0"/>
        <v>1998</v>
      </c>
      <c r="H54" s="6">
        <v>690</v>
      </c>
      <c r="I54" s="6">
        <f t="shared" si="1"/>
        <v>2070</v>
      </c>
      <c r="J54" s="6">
        <v>700</v>
      </c>
      <c r="K54" s="6">
        <f t="shared" si="2"/>
        <v>2100</v>
      </c>
    </row>
    <row r="55" spans="1:11">
      <c r="A55" s="47"/>
      <c r="B55" s="16">
        <v>47</v>
      </c>
      <c r="C55" s="5" t="s">
        <v>74</v>
      </c>
      <c r="D55" s="16" t="s">
        <v>25</v>
      </c>
      <c r="E55" s="16">
        <v>2</v>
      </c>
      <c r="F55" s="6">
        <v>247</v>
      </c>
      <c r="G55" s="6">
        <f t="shared" si="0"/>
        <v>494</v>
      </c>
      <c r="H55" s="6">
        <v>260</v>
      </c>
      <c r="I55" s="6">
        <f t="shared" si="1"/>
        <v>520</v>
      </c>
      <c r="J55" s="6">
        <v>280</v>
      </c>
      <c r="K55" s="6">
        <f t="shared" si="2"/>
        <v>560</v>
      </c>
    </row>
    <row r="56" spans="1:11">
      <c r="A56" s="47"/>
      <c r="B56" s="16">
        <v>48</v>
      </c>
      <c r="C56" s="5" t="s">
        <v>75</v>
      </c>
      <c r="D56" s="16" t="s">
        <v>25</v>
      </c>
      <c r="E56" s="16">
        <v>2</v>
      </c>
      <c r="F56" s="6">
        <v>332</v>
      </c>
      <c r="G56" s="6">
        <f t="shared" si="0"/>
        <v>664</v>
      </c>
      <c r="H56" s="6">
        <v>340</v>
      </c>
      <c r="I56" s="6">
        <f t="shared" si="1"/>
        <v>680</v>
      </c>
      <c r="J56" s="6">
        <v>350</v>
      </c>
      <c r="K56" s="6">
        <f t="shared" si="2"/>
        <v>700</v>
      </c>
    </row>
    <row r="57" spans="1:11">
      <c r="A57" s="47"/>
      <c r="B57" s="16">
        <v>49</v>
      </c>
      <c r="C57" s="5" t="s">
        <v>76</v>
      </c>
      <c r="D57" s="16" t="s">
        <v>25</v>
      </c>
      <c r="E57" s="16">
        <v>2</v>
      </c>
      <c r="F57" s="6">
        <v>990</v>
      </c>
      <c r="G57" s="6">
        <f t="shared" si="0"/>
        <v>1980</v>
      </c>
      <c r="H57" s="6">
        <v>1000</v>
      </c>
      <c r="I57" s="6">
        <f t="shared" si="1"/>
        <v>2000</v>
      </c>
      <c r="J57" s="6">
        <v>1010</v>
      </c>
      <c r="K57" s="6">
        <f t="shared" si="2"/>
        <v>2020</v>
      </c>
    </row>
    <row r="58" spans="1:11">
      <c r="A58" s="47"/>
      <c r="B58" s="16">
        <v>50</v>
      </c>
      <c r="C58" s="5" t="s">
        <v>77</v>
      </c>
      <c r="D58" s="16" t="s">
        <v>25</v>
      </c>
      <c r="E58" s="16">
        <v>2</v>
      </c>
      <c r="F58" s="6">
        <v>520</v>
      </c>
      <c r="G58" s="6">
        <f t="shared" si="0"/>
        <v>1040</v>
      </c>
      <c r="H58" s="6">
        <v>530</v>
      </c>
      <c r="I58" s="6">
        <f t="shared" si="1"/>
        <v>1060</v>
      </c>
      <c r="J58" s="6">
        <v>550</v>
      </c>
      <c r="K58" s="6">
        <f t="shared" si="2"/>
        <v>1100</v>
      </c>
    </row>
    <row r="59" spans="1:11">
      <c r="A59" s="47"/>
      <c r="B59" s="16">
        <v>51</v>
      </c>
      <c r="C59" s="5" t="s">
        <v>78</v>
      </c>
      <c r="D59" s="16" t="s">
        <v>25</v>
      </c>
      <c r="E59" s="16">
        <v>2</v>
      </c>
      <c r="F59" s="6">
        <v>146</v>
      </c>
      <c r="G59" s="6">
        <f t="shared" si="0"/>
        <v>292</v>
      </c>
      <c r="H59" s="6">
        <v>155</v>
      </c>
      <c r="I59" s="6">
        <f t="shared" si="1"/>
        <v>310</v>
      </c>
      <c r="J59" s="6">
        <v>160</v>
      </c>
      <c r="K59" s="6">
        <f t="shared" si="2"/>
        <v>320</v>
      </c>
    </row>
    <row r="60" spans="1:11">
      <c r="A60" s="47"/>
      <c r="B60" s="16">
        <v>52</v>
      </c>
      <c r="C60" s="5" t="s">
        <v>79</v>
      </c>
      <c r="D60" s="16" t="s">
        <v>25</v>
      </c>
      <c r="E60" s="16">
        <v>2</v>
      </c>
      <c r="F60" s="6">
        <v>302</v>
      </c>
      <c r="G60" s="6">
        <f t="shared" si="0"/>
        <v>604</v>
      </c>
      <c r="H60" s="6">
        <v>310</v>
      </c>
      <c r="I60" s="6">
        <f t="shared" si="1"/>
        <v>620</v>
      </c>
      <c r="J60" s="6">
        <v>320</v>
      </c>
      <c r="K60" s="6">
        <f t="shared" si="2"/>
        <v>640</v>
      </c>
    </row>
    <row r="61" spans="1:11">
      <c r="A61" s="47"/>
      <c r="B61" s="16">
        <v>53</v>
      </c>
      <c r="C61" s="5" t="s">
        <v>80</v>
      </c>
      <c r="D61" s="16" t="s">
        <v>25</v>
      </c>
      <c r="E61" s="16">
        <v>2</v>
      </c>
      <c r="F61" s="6">
        <v>173</v>
      </c>
      <c r="G61" s="6">
        <f t="shared" si="0"/>
        <v>346</v>
      </c>
      <c r="H61" s="6">
        <v>180</v>
      </c>
      <c r="I61" s="6">
        <f t="shared" si="1"/>
        <v>360</v>
      </c>
      <c r="J61" s="6">
        <v>190</v>
      </c>
      <c r="K61" s="6">
        <f t="shared" si="2"/>
        <v>380</v>
      </c>
    </row>
    <row r="62" spans="1:11">
      <c r="A62" s="47"/>
      <c r="B62" s="16">
        <v>54</v>
      </c>
      <c r="C62" s="5" t="s">
        <v>81</v>
      </c>
      <c r="D62" s="16" t="s">
        <v>25</v>
      </c>
      <c r="E62" s="16">
        <v>2</v>
      </c>
      <c r="F62" s="6">
        <v>341</v>
      </c>
      <c r="G62" s="6">
        <f t="shared" si="0"/>
        <v>682</v>
      </c>
      <c r="H62" s="6">
        <v>350</v>
      </c>
      <c r="I62" s="6">
        <f t="shared" si="1"/>
        <v>700</v>
      </c>
      <c r="J62" s="6">
        <v>360</v>
      </c>
      <c r="K62" s="6">
        <f t="shared" si="2"/>
        <v>720</v>
      </c>
    </row>
    <row r="63" spans="1:11">
      <c r="A63" s="47"/>
      <c r="B63" s="16">
        <v>55</v>
      </c>
      <c r="C63" s="5" t="s">
        <v>82</v>
      </c>
      <c r="D63" s="16" t="s">
        <v>25</v>
      </c>
      <c r="E63" s="16">
        <v>2</v>
      </c>
      <c r="F63" s="6">
        <v>947</v>
      </c>
      <c r="G63" s="6">
        <f t="shared" si="0"/>
        <v>1894</v>
      </c>
      <c r="H63" s="6">
        <v>955</v>
      </c>
      <c r="I63" s="6">
        <f t="shared" si="1"/>
        <v>1910</v>
      </c>
      <c r="J63" s="6">
        <v>970</v>
      </c>
      <c r="K63" s="6">
        <f t="shared" si="2"/>
        <v>1940</v>
      </c>
    </row>
    <row r="64" spans="1:11">
      <c r="A64" s="47"/>
      <c r="B64" s="16">
        <v>56</v>
      </c>
      <c r="C64" s="5" t="s">
        <v>83</v>
      </c>
      <c r="D64" s="16" t="s">
        <v>25</v>
      </c>
      <c r="E64" s="16">
        <v>2</v>
      </c>
      <c r="F64" s="6">
        <v>240</v>
      </c>
      <c r="G64" s="6">
        <f t="shared" si="0"/>
        <v>480</v>
      </c>
      <c r="H64" s="6">
        <v>245</v>
      </c>
      <c r="I64" s="6">
        <f t="shared" si="1"/>
        <v>490</v>
      </c>
      <c r="J64" s="6">
        <v>250</v>
      </c>
      <c r="K64" s="6">
        <f t="shared" si="2"/>
        <v>500</v>
      </c>
    </row>
    <row r="65" spans="1:11">
      <c r="A65" s="47"/>
      <c r="B65" s="16">
        <v>57</v>
      </c>
      <c r="C65" s="19" t="s">
        <v>84</v>
      </c>
      <c r="D65" s="16" t="s">
        <v>25</v>
      </c>
      <c r="E65" s="16">
        <v>20</v>
      </c>
      <c r="F65" s="6">
        <v>95</v>
      </c>
      <c r="G65" s="6">
        <f t="shared" si="0"/>
        <v>1900</v>
      </c>
      <c r="H65" s="6">
        <v>100</v>
      </c>
      <c r="I65" s="6">
        <f t="shared" si="1"/>
        <v>2000</v>
      </c>
      <c r="J65" s="6">
        <v>120</v>
      </c>
      <c r="K65" s="6">
        <f t="shared" si="2"/>
        <v>2400</v>
      </c>
    </row>
    <row r="66" spans="1:11">
      <c r="A66" s="47"/>
      <c r="B66" s="37" t="s">
        <v>15</v>
      </c>
      <c r="C66" s="37"/>
      <c r="D66" s="37"/>
      <c r="E66" s="37"/>
      <c r="F66" s="7"/>
      <c r="G66" s="7">
        <f>SUM(G9:G65)</f>
        <v>219646.5</v>
      </c>
      <c r="H66" s="7"/>
      <c r="I66" s="7">
        <f>SUM(I9:I65)</f>
        <v>243861</v>
      </c>
      <c r="J66" s="7"/>
      <c r="K66" s="7">
        <f>SUM(K9:K65)</f>
        <v>255596</v>
      </c>
    </row>
    <row r="67" spans="1:11">
      <c r="A67" s="47"/>
      <c r="B67" s="21" t="s">
        <v>16</v>
      </c>
      <c r="C67" s="22"/>
      <c r="D67" s="23" t="str">
        <f>B3</f>
        <v>Электротехнического товара</v>
      </c>
      <c r="E67" s="23"/>
      <c r="F67" s="23"/>
      <c r="G67" s="23"/>
      <c r="H67" s="23"/>
      <c r="I67" s="23"/>
      <c r="J67" s="23"/>
      <c r="K67" s="24"/>
    </row>
    <row r="68" spans="1:11">
      <c r="A68" s="47"/>
      <c r="B68" s="8" t="s">
        <v>17</v>
      </c>
      <c r="C68" s="25" t="str">
        <f>F8</f>
        <v>коммерческого предложения № 1</v>
      </c>
      <c r="D68" s="25"/>
      <c r="E68" s="25"/>
      <c r="F68" s="9"/>
      <c r="G68" s="9"/>
      <c r="H68" s="9"/>
      <c r="I68" s="9"/>
      <c r="J68" s="9"/>
      <c r="K68" s="10"/>
    </row>
    <row r="69" spans="1:11" ht="15.75" thickBot="1">
      <c r="A69" s="48"/>
      <c r="B69" s="26" t="s">
        <v>18</v>
      </c>
      <c r="C69" s="27"/>
      <c r="D69" s="27"/>
      <c r="E69" s="27"/>
      <c r="F69" s="27"/>
      <c r="G69" s="27"/>
      <c r="H69" s="27"/>
      <c r="I69" s="27"/>
      <c r="J69" s="11">
        <f>(((G66/((G66+I66+K66)/3))*100)-100)/-1</f>
        <v>8.3665286012375049</v>
      </c>
      <c r="K69" s="12" t="s">
        <v>19</v>
      </c>
    </row>
    <row r="70" spans="1:11" ht="15.75">
      <c r="A70" s="28"/>
      <c r="B70" s="28"/>
      <c r="C70" s="15"/>
      <c r="D70" s="15"/>
      <c r="E70" s="15"/>
      <c r="F70" s="15"/>
      <c r="G70" s="15"/>
      <c r="H70" s="15"/>
      <c r="I70" s="15"/>
      <c r="J70" s="13"/>
      <c r="K70" s="13"/>
    </row>
    <row r="71" spans="1:11" ht="15.75">
      <c r="A71" s="28" t="s">
        <v>20</v>
      </c>
      <c r="B71" s="28"/>
      <c r="C71" s="28"/>
      <c r="D71" s="15"/>
      <c r="E71" s="15"/>
      <c r="F71" s="15"/>
      <c r="G71" s="15"/>
      <c r="H71" s="15"/>
      <c r="I71" s="15"/>
      <c r="J71" s="15"/>
      <c r="K71" s="15"/>
    </row>
    <row r="72" spans="1:11">
      <c r="A72" s="14" t="s">
        <v>21</v>
      </c>
      <c r="B72" s="14"/>
      <c r="C72" s="14"/>
      <c r="D72" s="14"/>
      <c r="E72" s="14"/>
      <c r="F72" s="14"/>
      <c r="G72" s="14"/>
      <c r="H72" s="14"/>
      <c r="I72" s="14"/>
      <c r="J72" s="20" t="s">
        <v>22</v>
      </c>
      <c r="K72" s="20"/>
    </row>
  </sheetData>
  <mergeCells count="23">
    <mergeCell ref="B66:E66"/>
    <mergeCell ref="A1:K2"/>
    <mergeCell ref="B3:K3"/>
    <mergeCell ref="B4:K4"/>
    <mergeCell ref="A5:A69"/>
    <mergeCell ref="B5:K5"/>
    <mergeCell ref="B6:G6"/>
    <mergeCell ref="I6:J6"/>
    <mergeCell ref="B7:B8"/>
    <mergeCell ref="C7:C8"/>
    <mergeCell ref="D7:D8"/>
    <mergeCell ref="E7:E8"/>
    <mergeCell ref="F7:K7"/>
    <mergeCell ref="F8:G8"/>
    <mergeCell ref="H8:I8"/>
    <mergeCell ref="J8:K8"/>
    <mergeCell ref="J72:K72"/>
    <mergeCell ref="B67:C67"/>
    <mergeCell ref="D67:K67"/>
    <mergeCell ref="C68:E68"/>
    <mergeCell ref="B69:I69"/>
    <mergeCell ref="A70:B70"/>
    <mergeCell ref="A71:C7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2026-08-05T11:18:25Z</dcterms:modified>
</cp:coreProperties>
</file>