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19200" windowHeight="11325" tabRatio="753"/>
  </bookViews>
  <sheets>
    <sheet name="Обоснование " sheetId="2" r:id="rId1"/>
  </sheets>
  <definedNames>
    <definedName name="_xlnm._FilterDatabase" localSheetId="0" hidden="1">'Обоснование '!$B$7:$K$11</definedName>
  </definedNames>
  <calcPr calcId="125725"/>
</workbook>
</file>

<file path=xl/calcChain.xml><?xml version="1.0" encoding="utf-8"?>
<calcChain xmlns="http://schemas.openxmlformats.org/spreadsheetml/2006/main">
  <c r="J8" i="2"/>
  <c r="K8" s="1"/>
  <c r="I9" s="1"/>
  <c r="I8"/>
</calcChain>
</file>

<file path=xl/sharedStrings.xml><?xml version="1.0" encoding="utf-8"?>
<sst xmlns="http://schemas.openxmlformats.org/spreadsheetml/2006/main" count="23" uniqueCount="23">
  <si>
    <t>Объект закупки</t>
  </si>
  <si>
    <t>Количество</t>
  </si>
  <si>
    <t>Количество источников ценовой информации</t>
  </si>
  <si>
    <t>Цены поставщиков (исполнителей, подрядчиков), рублей с учетом НДС</t>
  </si>
  <si>
    <t>Коэффициент вариации</t>
  </si>
  <si>
    <t>Средняя цена</t>
  </si>
  <si>
    <t>№</t>
  </si>
  <si>
    <t xml:space="preserve">Исполнитель: </t>
  </si>
  <si>
    <t>Единица измерения</t>
  </si>
  <si>
    <t>___________</t>
  </si>
  <si>
    <t>усл.ед.</t>
  </si>
  <si>
    <t>Источник информации № 1 от 09.09.2026</t>
  </si>
  <si>
    <t>Источник информации № 2 от 09.09.2026</t>
  </si>
  <si>
    <t>Источник информации № 3 от 09.09.2026</t>
  </si>
  <si>
    <t>Заместитель начальника</t>
  </si>
  <si>
    <t>А.А.Струков</t>
  </si>
  <si>
    <r>
      <t xml:space="preserve">                            Используемый метод:  </t>
    </r>
    <r>
      <rPr>
        <sz val="14"/>
        <rFont val="Astra"/>
        <charset val="204"/>
      </rPr>
      <t xml:space="preserve">метод сопоставимых рыночных цен (анализ рынка)     </t>
    </r>
  </si>
  <si>
    <t>РАСЧЕТ ЦЕНЫ КОНТРАКТА</t>
  </si>
  <si>
    <t>Расчет  цены контракта установлен в размере, руб.</t>
  </si>
  <si>
    <t>Услуги по ремонту автомобиля КАМАЗ-65117</t>
  </si>
  <si>
    <t xml:space="preserve"> на оказание услуг по ремонту автомобиля КАМАЗ-65117
</t>
  </si>
  <si>
    <t>На основании п.2 ст.72 ст. 161, ст.219 Бюджетного кодекса РФ, стартовая цена устанавливается Заказчиком с учётом доведенных ЛБО на 2026г.</t>
  </si>
  <si>
    <t xml:space="preserve">Расчет ЦК </t>
  </si>
</sst>
</file>

<file path=xl/styles.xml><?xml version="1.0" encoding="utf-8"?>
<styleSheet xmlns="http://schemas.openxmlformats.org/spreadsheetml/2006/main">
  <numFmts count="1">
    <numFmt numFmtId="164" formatCode="#,##0.00000"/>
  </numFmts>
  <fonts count="19"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Monotype Corsiva"/>
      <family val="4"/>
      <charset val="204"/>
    </font>
    <font>
      <sz val="12"/>
      <name val="Monotype Corsiva"/>
      <family val="4"/>
      <charset val="204"/>
    </font>
    <font>
      <sz val="13"/>
      <name val="Monotype Corsiva"/>
      <family val="4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3"/>
      <name val="Astra"/>
      <charset val="204"/>
    </font>
    <font>
      <b/>
      <sz val="14"/>
      <name val="Astra"/>
      <charset val="204"/>
    </font>
    <font>
      <b/>
      <sz val="18"/>
      <name val="Astra"/>
      <charset val="204"/>
    </font>
    <font>
      <sz val="14"/>
      <name val="Astra"/>
      <charset val="204"/>
    </font>
    <font>
      <sz val="11"/>
      <color indexed="8"/>
      <name val="Astra"/>
      <charset val="204"/>
    </font>
    <font>
      <sz val="12"/>
      <color indexed="8"/>
      <name val="Astra"/>
      <charset val="204"/>
    </font>
    <font>
      <sz val="11"/>
      <name val="Astra"/>
      <charset val="204"/>
    </font>
    <font>
      <i/>
      <sz val="11"/>
      <name val="Astra"/>
      <charset val="204"/>
    </font>
    <font>
      <sz val="12"/>
      <name val="Astra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0" xfId="0" applyFont="1" applyFill="1"/>
    <xf numFmtId="0" fontId="5" fillId="0" borderId="0" xfId="0" applyFont="1" applyFill="1"/>
    <xf numFmtId="164" fontId="3" fillId="0" borderId="0" xfId="0" applyNumberFormat="1" applyFont="1" applyFill="1"/>
    <xf numFmtId="0" fontId="3" fillId="0" borderId="0" xfId="0" applyFont="1" applyFill="1" applyBorder="1"/>
    <xf numFmtId="0" fontId="4" fillId="0" borderId="0" xfId="0" applyFont="1" applyFill="1"/>
    <xf numFmtId="0" fontId="7" fillId="0" borderId="0" xfId="0" applyFont="1" applyFill="1"/>
    <xf numFmtId="0" fontId="3" fillId="0" borderId="0" xfId="0" applyFont="1" applyFill="1" applyAlignment="1"/>
    <xf numFmtId="0" fontId="8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5" fillId="0" borderId="2" xfId="0" applyFont="1" applyFill="1" applyBorder="1" applyAlignment="1" applyProtection="1">
      <alignment horizontal="center" vertical="center" wrapText="1"/>
      <protection hidden="1"/>
    </xf>
    <xf numFmtId="0" fontId="13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 wrapText="1"/>
    </xf>
    <xf numFmtId="0" fontId="12" fillId="0" borderId="16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10" fontId="14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6" fillId="0" borderId="0" xfId="0" applyFont="1" applyFill="1"/>
    <xf numFmtId="14" fontId="12" fillId="0" borderId="0" xfId="0" applyNumberFormat="1" applyFont="1" applyFill="1" applyAlignment="1">
      <alignment horizontal="left"/>
    </xf>
    <xf numFmtId="4" fontId="16" fillId="0" borderId="0" xfId="0" applyNumberFormat="1" applyFont="1" applyFill="1"/>
    <xf numFmtId="0" fontId="1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4" fontId="18" fillId="0" borderId="13" xfId="0" applyNumberFormat="1" applyFont="1" applyFill="1" applyBorder="1" applyAlignment="1">
      <alignment horizontal="center" vertical="center"/>
    </xf>
    <xf numFmtId="4" fontId="18" fillId="0" borderId="14" xfId="0" applyNumberFormat="1" applyFont="1" applyFill="1" applyBorder="1" applyAlignment="1">
      <alignment horizontal="center" vertical="center"/>
    </xf>
    <xf numFmtId="4" fontId="18" fillId="0" borderId="15" xfId="0" applyNumberFormat="1" applyFont="1" applyFill="1" applyBorder="1" applyAlignment="1">
      <alignment horizontal="center" vertical="center"/>
    </xf>
    <xf numFmtId="4" fontId="11" fillId="0" borderId="13" xfId="0" applyNumberFormat="1" applyFont="1" applyFill="1" applyBorder="1" applyAlignment="1">
      <alignment horizontal="center"/>
    </xf>
    <xf numFmtId="4" fontId="11" fillId="0" borderId="14" xfId="0" applyNumberFormat="1" applyFont="1" applyFill="1" applyBorder="1" applyAlignment="1">
      <alignment horizontal="center"/>
    </xf>
    <xf numFmtId="4" fontId="11" fillId="0" borderId="15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</cellXfs>
  <cellStyles count="4">
    <cellStyle name="TableStyleLight1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"/>
  <sheetViews>
    <sheetView tabSelected="1" zoomScale="85" zoomScaleNormal="85" workbookViewId="0">
      <selection activeCell="N26" sqref="N26"/>
    </sheetView>
  </sheetViews>
  <sheetFormatPr defaultRowHeight="15"/>
  <cols>
    <col min="1" max="1" width="7" style="1" customWidth="1"/>
    <col min="2" max="2" width="42.140625" style="1" customWidth="1"/>
    <col min="3" max="3" width="11" style="1" customWidth="1"/>
    <col min="4" max="4" width="14" style="1" customWidth="1"/>
    <col min="5" max="5" width="13.42578125" style="1" customWidth="1"/>
    <col min="6" max="8" width="13.28515625" style="1" customWidth="1"/>
    <col min="9" max="9" width="12.85546875" style="1" customWidth="1"/>
    <col min="10" max="10" width="13.5703125" style="1" customWidth="1"/>
    <col min="11" max="11" width="14.42578125" style="1" customWidth="1"/>
    <col min="12" max="12" width="10.5703125" style="1" customWidth="1"/>
    <col min="13" max="13" width="9.5703125" style="1" customWidth="1"/>
    <col min="14" max="16384" width="9.140625" style="1"/>
  </cols>
  <sheetData>
    <row r="1" spans="1:13" s="2" customFormat="1" ht="25.5" customHeight="1">
      <c r="A1" s="8"/>
      <c r="B1" s="27" t="s">
        <v>17</v>
      </c>
      <c r="C1" s="27"/>
      <c r="D1" s="27"/>
      <c r="E1" s="27"/>
      <c r="F1" s="27"/>
      <c r="G1" s="27"/>
      <c r="H1" s="27"/>
      <c r="I1" s="27"/>
      <c r="J1" s="27"/>
      <c r="K1" s="27"/>
    </row>
    <row r="2" spans="1:13" s="2" customFormat="1" ht="24" customHeight="1">
      <c r="A2" s="8"/>
      <c r="B2" s="28" t="s">
        <v>20</v>
      </c>
      <c r="C2" s="29"/>
      <c r="D2" s="29"/>
      <c r="E2" s="29"/>
      <c r="F2" s="29"/>
      <c r="G2" s="29"/>
      <c r="H2" s="29"/>
      <c r="I2" s="29"/>
      <c r="J2" s="29"/>
      <c r="K2" s="29"/>
    </row>
    <row r="3" spans="1:13" s="2" customFormat="1" ht="25.5" customHeight="1">
      <c r="A3" s="8"/>
      <c r="B3" s="30" t="s">
        <v>16</v>
      </c>
      <c r="C3" s="30"/>
      <c r="D3" s="30"/>
      <c r="E3" s="30"/>
      <c r="F3" s="30"/>
      <c r="G3" s="30"/>
      <c r="H3" s="30"/>
      <c r="I3" s="30"/>
      <c r="J3" s="30"/>
      <c r="K3" s="30"/>
    </row>
    <row r="4" spans="1:13" ht="15.75" hidden="1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3" ht="37.5" customHeight="1">
      <c r="A5" s="36" t="s">
        <v>6</v>
      </c>
      <c r="B5" s="38" t="s">
        <v>0</v>
      </c>
      <c r="C5" s="31" t="s">
        <v>1</v>
      </c>
      <c r="D5" s="31" t="s">
        <v>8</v>
      </c>
      <c r="E5" s="31" t="s">
        <v>2</v>
      </c>
      <c r="F5" s="34" t="s">
        <v>3</v>
      </c>
      <c r="G5" s="35"/>
      <c r="H5" s="35"/>
      <c r="I5" s="31" t="s">
        <v>4</v>
      </c>
      <c r="J5" s="31" t="s">
        <v>5</v>
      </c>
      <c r="K5" s="31" t="s">
        <v>22</v>
      </c>
    </row>
    <row r="6" spans="1:13" ht="65.25" customHeight="1">
      <c r="A6" s="37"/>
      <c r="B6" s="39"/>
      <c r="C6" s="32"/>
      <c r="D6" s="32"/>
      <c r="E6" s="32"/>
      <c r="F6" s="11" t="s">
        <v>11</v>
      </c>
      <c r="G6" s="11" t="s">
        <v>12</v>
      </c>
      <c r="H6" s="11" t="s">
        <v>13</v>
      </c>
      <c r="I6" s="32"/>
      <c r="J6" s="32"/>
      <c r="K6" s="32"/>
      <c r="M6" s="3"/>
    </row>
    <row r="7" spans="1:13" ht="17.25" customHeight="1">
      <c r="A7" s="12"/>
      <c r="B7" s="13">
        <v>1</v>
      </c>
      <c r="C7" s="14">
        <v>2</v>
      </c>
      <c r="D7" s="13">
        <v>3</v>
      </c>
      <c r="E7" s="13">
        <v>4</v>
      </c>
      <c r="F7" s="15">
        <v>5</v>
      </c>
      <c r="G7" s="15">
        <v>6</v>
      </c>
      <c r="H7" s="15">
        <v>7</v>
      </c>
      <c r="I7" s="15">
        <v>8</v>
      </c>
      <c r="J7" s="15">
        <v>9</v>
      </c>
      <c r="K7" s="15">
        <v>10</v>
      </c>
    </row>
    <row r="8" spans="1:13" ht="44.25" customHeight="1" thickBot="1">
      <c r="A8" s="16">
        <v>1</v>
      </c>
      <c r="B8" s="17" t="s">
        <v>19</v>
      </c>
      <c r="C8" s="18">
        <v>1</v>
      </c>
      <c r="D8" s="19" t="s">
        <v>10</v>
      </c>
      <c r="E8" s="18">
        <v>3</v>
      </c>
      <c r="F8" s="20">
        <v>10192.5</v>
      </c>
      <c r="G8" s="20">
        <v>9592.5</v>
      </c>
      <c r="H8" s="20">
        <v>9143.68</v>
      </c>
      <c r="I8" s="21">
        <f>STDEV(F8:H8)/AVERAGE(F8:H8)</f>
        <v>5.457105137050753E-2</v>
      </c>
      <c r="J8" s="20">
        <f>ROUND(AVERAGE(F8:H8),2)</f>
        <v>9642.89</v>
      </c>
      <c r="K8" s="20">
        <f>C8*J8</f>
        <v>9642.89</v>
      </c>
    </row>
    <row r="9" spans="1:13" s="4" customFormat="1" ht="33" customHeight="1" thickBot="1">
      <c r="A9" s="22"/>
      <c r="B9" s="48" t="s">
        <v>18</v>
      </c>
      <c r="C9" s="48"/>
      <c r="D9" s="48"/>
      <c r="E9" s="48"/>
      <c r="F9" s="48"/>
      <c r="G9" s="48"/>
      <c r="H9" s="49"/>
      <c r="I9" s="45">
        <f>SUM(K8:K8)</f>
        <v>9642.89</v>
      </c>
      <c r="J9" s="46"/>
      <c r="K9" s="47"/>
      <c r="L9" s="1"/>
    </row>
    <row r="10" spans="1:13" s="4" customFormat="1" ht="50.25" customHeight="1" thickBot="1">
      <c r="B10" s="40" t="s">
        <v>21</v>
      </c>
      <c r="C10" s="40"/>
      <c r="D10" s="40"/>
      <c r="E10" s="40"/>
      <c r="F10" s="40"/>
      <c r="G10" s="40"/>
      <c r="H10" s="41"/>
      <c r="I10" s="42">
        <v>9143.68</v>
      </c>
      <c r="J10" s="43"/>
      <c r="K10" s="44"/>
      <c r="L10" s="1"/>
    </row>
    <row r="11" spans="1:13" s="5" customFormat="1" ht="22.5" customHeight="1">
      <c r="A11" s="23"/>
      <c r="B11" s="23" t="s">
        <v>7</v>
      </c>
      <c r="C11" s="26" t="s">
        <v>14</v>
      </c>
      <c r="D11" s="26"/>
      <c r="E11" s="26"/>
      <c r="F11" s="23" t="s">
        <v>9</v>
      </c>
      <c r="G11" s="23"/>
      <c r="H11" s="33" t="s">
        <v>15</v>
      </c>
      <c r="I11" s="33"/>
      <c r="J11" s="23"/>
      <c r="K11" s="23"/>
    </row>
    <row r="12" spans="1:13" s="5" customFormat="1" ht="15.75">
      <c r="A12" s="23"/>
      <c r="B12" s="24">
        <v>46286</v>
      </c>
      <c r="C12" s="9"/>
      <c r="D12" s="9"/>
      <c r="E12" s="23"/>
      <c r="F12" s="23"/>
      <c r="G12" s="23"/>
      <c r="H12" s="23"/>
      <c r="I12" s="23"/>
      <c r="J12" s="23"/>
      <c r="K12" s="25"/>
    </row>
    <row r="13" spans="1:13" s="5" customFormat="1" ht="28.5" customHeight="1">
      <c r="A13" s="23"/>
      <c r="B13" s="9"/>
      <c r="C13" s="9"/>
      <c r="D13" s="9"/>
      <c r="E13" s="23"/>
      <c r="F13" s="23"/>
      <c r="G13" s="23"/>
      <c r="H13" s="23"/>
      <c r="I13" s="23"/>
      <c r="J13" s="23"/>
      <c r="K13" s="23"/>
    </row>
    <row r="14" spans="1:13">
      <c r="E14" s="6"/>
      <c r="F14" s="6"/>
      <c r="G14" s="6"/>
      <c r="H14" s="6"/>
      <c r="I14" s="6"/>
      <c r="J14" s="6"/>
      <c r="K14" s="6"/>
    </row>
    <row r="15" spans="1:13">
      <c r="E15" s="6"/>
      <c r="F15" s="6"/>
      <c r="G15" s="6"/>
      <c r="H15" s="6"/>
      <c r="I15" s="6"/>
      <c r="J15" s="6"/>
      <c r="K15" s="6"/>
    </row>
    <row r="16" spans="1:13">
      <c r="E16" s="6"/>
      <c r="F16" s="6"/>
      <c r="G16" s="6"/>
      <c r="H16" s="6"/>
      <c r="I16" s="6"/>
      <c r="J16" s="6"/>
      <c r="K16" s="6"/>
    </row>
    <row r="24" spans="2:2">
      <c r="B24" s="7"/>
    </row>
  </sheetData>
  <sheetProtection selectLockedCells="1" selectUnlockedCells="1"/>
  <autoFilter ref="B7:K11"/>
  <mergeCells count="18">
    <mergeCell ref="A5:A6"/>
    <mergeCell ref="B5:B6"/>
    <mergeCell ref="C5:C6"/>
    <mergeCell ref="D5:D6"/>
    <mergeCell ref="E5:E6"/>
    <mergeCell ref="C11:E11"/>
    <mergeCell ref="B1:K1"/>
    <mergeCell ref="B2:K2"/>
    <mergeCell ref="B3:K3"/>
    <mergeCell ref="I5:I6"/>
    <mergeCell ref="H11:I11"/>
    <mergeCell ref="F5:H5"/>
    <mergeCell ref="J5:J6"/>
    <mergeCell ref="K5:K6"/>
    <mergeCell ref="B9:H9"/>
    <mergeCell ref="I9:K9"/>
    <mergeCell ref="B10:H10"/>
    <mergeCell ref="I10:K10"/>
  </mergeCells>
  <pageMargins left="0.39374999999999999" right="0.39374999999999999" top="0.39374999999999999" bottom="0.39374999999999999" header="0.51180555555555551" footer="0.51180555555555551"/>
  <pageSetup paperSize="9" scale="82" firstPageNumber="0" fitToHeight="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Солнечный лучик</dc:creator>
  <cp:lastModifiedBy>User Windows</cp:lastModifiedBy>
  <cp:lastPrinted>2026-09-11T08:51:52Z</cp:lastPrinted>
  <dcterms:created xsi:type="dcterms:W3CDTF">2014-05-19T04:48:05Z</dcterms:created>
  <dcterms:modified xsi:type="dcterms:W3CDTF">2026-09-23T06:33:16Z</dcterms:modified>
</cp:coreProperties>
</file>