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1200" windowWidth="16380" windowHeight="8070"/>
  </bookViews>
  <sheets>
    <sheet name="Расчет цены (2)" sheetId="3" r:id="rId1"/>
  </sheets>
  <definedNames>
    <definedName name="_xlnm.Print_Area" localSheetId="0">'Расчет цены (2)'!$A$1:$M$18</definedName>
  </definedNames>
  <calcPr calcId="145621" fullPrecision="0"/>
</workbook>
</file>

<file path=xl/calcChain.xml><?xml version="1.0" encoding="utf-8"?>
<calcChain xmlns="http://schemas.openxmlformats.org/spreadsheetml/2006/main">
  <c r="J10" i="3" l="1"/>
  <c r="M10" i="3" s="1"/>
  <c r="M11" i="3" s="1"/>
</calcChain>
</file>

<file path=xl/sharedStrings.xml><?xml version="1.0" encoding="utf-8"?>
<sst xmlns="http://schemas.openxmlformats.org/spreadsheetml/2006/main" count="25" uniqueCount="25">
  <si>
    <t>Количество источников ценовой информации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</si>
  <si>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</si>
  <si>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</si>
  <si>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</si>
  <si>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</si>
  <si>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t xml:space="preserve"> Количество (объем) закупаемого товара (работы, услуги) </t>
  </si>
  <si>
    <t>№ п/п</t>
  </si>
  <si>
    <t>Единица измерения</t>
  </si>
  <si>
    <t>Валюта используемая при формировании цены Контракта, и расчетах с Исполнителем - Российский рубль. Порядок применения официального курса иностранной валюты к рублю и используемый при оплате Контракта: не применяется.</t>
  </si>
  <si>
    <t>В соответствии с техническим заданием</t>
  </si>
  <si>
    <t>НМЦК, руб.</t>
  </si>
  <si>
    <t>Средняя арифметическая цена за единицу</t>
  </si>
  <si>
    <t>Наименование товара, работ, услуг</t>
  </si>
  <si>
    <t>ОПРЕДЕЛЕНИЕ ЦЕНЫ КОНТРАКТА (закупка у единственного поставщика в соответствии с п.4 ч.1 ст. 93 44-ФЗ)</t>
  </si>
  <si>
    <t>Источники ценовой информации за единицу товара (работы, услуги), рублей</t>
  </si>
  <si>
    <t>шт.</t>
  </si>
  <si>
    <t>ИТОГО:</t>
  </si>
  <si>
    <t>Для определения начальной (максимальной) цены контракта применен метод сопоставимых рыночных цен (анализ рынка) в соответствии с п.1 ч. 1, ч.6 статьи 22 44-ФЗ. При расчете начальной (максимальной) цены государственного контракта использовался метод сопоставимых рыночных цен (анализа рынка) на основании коммерческих предложений и общедоступной ценовой информации</t>
  </si>
  <si>
    <t>Оказание услуг по техническому обслуживанию автотранспортного средства</t>
  </si>
  <si>
    <t xml:space="preserve">В целях исключения возможности закупки услуг идентичного объема и качества по более высокой цене, начальная (максимальная) цена контракта принята в значении минимального ценового предложения в  пределах доведенных лимитов бюджетных обязательств   </t>
  </si>
  <si>
    <t xml:space="preserve">Коммерческое предложение № 1 (вх. № 031448 от 27.07.2026) </t>
  </si>
  <si>
    <t xml:space="preserve">Коммерческое предложение № 2 (вх. № 031452 от 27.07.2026) </t>
  </si>
  <si>
    <t>Дата подготовки определения ЦК:  28.07.2026</t>
  </si>
  <si>
    <t>Техническое обслуживание №3 (пробег – 40 000 руб.) автотранспортного средства HAVAL JOLION  гос.номер Т 032 ТТ 10</t>
  </si>
  <si>
    <t>Источник ценовой информации №3: https://autoprodix-haval.ru/owners/service/maintenance-calculator/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</si>
</sst>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1" x14ac:knownFonts="1">
    <font>
      <sz val="11"/>
      <color indexed="8"/>
      <name val="Calibri"/>
      <family val="2"/>
      <charset val="204"/>
    </font>
    <font>
      <sz val="10"/>
      <name val="Arial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164" fontId="1" fillId="0" borderId="0" xfId="2"/>
    <xf numFmtId="164" fontId="2" fillId="0" borderId="0" xfId="0" applyNumberFormat="1" applyFont="1"/>
    <xf numFmtId="0" fontId="4" fillId="0" borderId="0" xfId="0" applyFont="1"/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zoomScale="90" zoomScaleNormal="90" zoomScaleSheetLayoutView="70" workbookViewId="0">
      <selection activeCell="I10" sqref="I10"/>
    </sheetView>
  </sheetViews>
  <sheetFormatPr defaultRowHeight="12.75" x14ac:dyDescent="0.2"/>
  <cols>
    <col min="1" max="1" width="7.5703125" style="1" customWidth="1"/>
    <col min="2" max="2" width="20.5703125" style="1" customWidth="1"/>
    <col min="3" max="3" width="19.140625" style="1" customWidth="1"/>
    <col min="4" max="4" width="12.7109375" style="1" customWidth="1"/>
    <col min="5" max="5" width="11" style="1" customWidth="1"/>
    <col min="6" max="6" width="11.42578125" style="1" customWidth="1"/>
    <col min="7" max="7" width="21" style="1" customWidth="1"/>
    <col min="8" max="8" width="21.42578125" style="1" customWidth="1"/>
    <col min="9" max="9" width="21" style="1" customWidth="1"/>
    <col min="10" max="10" width="4.5703125" style="1" customWidth="1"/>
    <col min="11" max="11" width="11.42578125" style="1" customWidth="1"/>
    <col min="12" max="12" width="4.28515625" style="1" customWidth="1"/>
    <col min="13" max="13" width="25.85546875" style="1" customWidth="1"/>
    <col min="14" max="16384" width="9.140625" style="1"/>
  </cols>
  <sheetData>
    <row r="1" spans="1:13" ht="22.5" customHeight="1" x14ac:dyDescent="0.2">
      <c r="J1" s="18"/>
      <c r="K1" s="18"/>
      <c r="L1" s="18"/>
      <c r="M1" s="18"/>
    </row>
    <row r="2" spans="1:13" ht="23.25" customHeight="1" x14ac:dyDescent="0.2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.75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51" customHeight="1" x14ac:dyDescent="0.2">
      <c r="A4" s="19" t="s">
        <v>3</v>
      </c>
      <c r="B4" s="20"/>
      <c r="C4" s="20"/>
      <c r="D4" s="21"/>
      <c r="E4" s="22" t="s">
        <v>18</v>
      </c>
      <c r="F4" s="22"/>
      <c r="G4" s="22"/>
      <c r="H4" s="22"/>
      <c r="I4" s="22"/>
      <c r="J4" s="22"/>
      <c r="K4" s="22"/>
      <c r="L4" s="22"/>
      <c r="M4" s="22"/>
    </row>
    <row r="5" spans="1:13" ht="34.5" customHeight="1" x14ac:dyDescent="0.2">
      <c r="A5" s="19" t="s">
        <v>2</v>
      </c>
      <c r="B5" s="20"/>
      <c r="C5" s="20"/>
      <c r="D5" s="21"/>
      <c r="E5" s="23" t="s">
        <v>9</v>
      </c>
      <c r="F5" s="23"/>
      <c r="G5" s="23"/>
      <c r="H5" s="23"/>
      <c r="I5" s="23"/>
      <c r="J5" s="23"/>
      <c r="K5" s="23"/>
      <c r="L5" s="23"/>
      <c r="M5" s="23"/>
    </row>
    <row r="6" spans="1:13" ht="55.5" customHeight="1" x14ac:dyDescent="0.2">
      <c r="A6" s="19" t="s">
        <v>1</v>
      </c>
      <c r="B6" s="20"/>
      <c r="C6" s="20"/>
      <c r="D6" s="21"/>
      <c r="E6" s="25" t="s">
        <v>17</v>
      </c>
      <c r="F6" s="26"/>
      <c r="G6" s="26"/>
      <c r="H6" s="26"/>
      <c r="I6" s="26"/>
      <c r="J6" s="26"/>
      <c r="K6" s="26"/>
      <c r="L6" s="26"/>
      <c r="M6" s="27"/>
    </row>
    <row r="7" spans="1:13" ht="24" customHeight="1" x14ac:dyDescent="0.2">
      <c r="A7" s="28" t="s">
        <v>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1:13" ht="39" customHeight="1" x14ac:dyDescent="0.2">
      <c r="A8" s="31" t="s">
        <v>6</v>
      </c>
      <c r="B8" s="32" t="s">
        <v>12</v>
      </c>
      <c r="C8" s="32"/>
      <c r="D8" s="32" t="s">
        <v>7</v>
      </c>
      <c r="E8" s="32" t="s">
        <v>5</v>
      </c>
      <c r="F8" s="32" t="s">
        <v>0</v>
      </c>
      <c r="G8" s="33" t="s">
        <v>14</v>
      </c>
      <c r="H8" s="33"/>
      <c r="I8" s="33"/>
      <c r="J8" s="38" t="s">
        <v>11</v>
      </c>
      <c r="K8" s="38"/>
      <c r="L8" s="38"/>
      <c r="M8" s="33" t="s">
        <v>10</v>
      </c>
    </row>
    <row r="9" spans="1:13" ht="81" customHeight="1" x14ac:dyDescent="0.2">
      <c r="A9" s="31"/>
      <c r="B9" s="32"/>
      <c r="C9" s="32"/>
      <c r="D9" s="32"/>
      <c r="E9" s="32"/>
      <c r="F9" s="32"/>
      <c r="G9" s="16" t="s">
        <v>20</v>
      </c>
      <c r="H9" s="16" t="s">
        <v>21</v>
      </c>
      <c r="I9" s="16" t="s">
        <v>24</v>
      </c>
      <c r="J9" s="38"/>
      <c r="K9" s="38"/>
      <c r="L9" s="38"/>
      <c r="M9" s="33"/>
    </row>
    <row r="10" spans="1:13" ht="74.25" customHeight="1" x14ac:dyDescent="0.2">
      <c r="A10" s="11">
        <v>1</v>
      </c>
      <c r="B10" s="37" t="s">
        <v>23</v>
      </c>
      <c r="C10" s="37"/>
      <c r="D10" s="13" t="s">
        <v>15</v>
      </c>
      <c r="E10" s="9">
        <v>1</v>
      </c>
      <c r="F10" s="14">
        <v>3</v>
      </c>
      <c r="G10" s="12">
        <v>24532</v>
      </c>
      <c r="H10" s="17">
        <v>25500</v>
      </c>
      <c r="I10" s="12">
        <v>26100</v>
      </c>
      <c r="J10" s="39">
        <f>ROUND((G10+H10+I10)/3,2)</f>
        <v>25377.33</v>
      </c>
      <c r="K10" s="39"/>
      <c r="L10" s="39"/>
      <c r="M10" s="10">
        <f>J10*E10</f>
        <v>25377.33</v>
      </c>
    </row>
    <row r="11" spans="1:13" ht="34.5" customHeight="1" x14ac:dyDescent="0.2">
      <c r="A11" s="43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  <c r="M11" s="15">
        <f>SUM(M10)</f>
        <v>25377.33</v>
      </c>
    </row>
    <row r="12" spans="1:13" s="2" customFormat="1" ht="33" customHeight="1" x14ac:dyDescent="0.25">
      <c r="A12" s="40" t="s">
        <v>19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2"/>
      <c r="M12" s="8">
        <v>24532</v>
      </c>
    </row>
    <row r="13" spans="1:13" s="3" customFormat="1" ht="51" customHeight="1" x14ac:dyDescent="0.25">
      <c r="A13" s="34" t="s">
        <v>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1.5" customHeight="1" x14ac:dyDescent="0.2">
      <c r="A14" s="35" t="s">
        <v>22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15.75" x14ac:dyDescent="0.25">
      <c r="B15" s="36"/>
      <c r="C15" s="36"/>
      <c r="D15" s="36"/>
      <c r="E15" s="36"/>
      <c r="F15" s="36"/>
      <c r="G15" s="36"/>
      <c r="H15" s="36"/>
      <c r="I15"/>
      <c r="J15"/>
    </row>
    <row r="16" spans="1:13" x14ac:dyDescent="0.2">
      <c r="K16" s="5"/>
    </row>
    <row r="17" spans="2:12" ht="15.75" x14ac:dyDescent="0.25">
      <c r="B17" s="7"/>
      <c r="C17" s="7"/>
      <c r="D17" s="7"/>
      <c r="K17" s="5"/>
    </row>
    <row r="18" spans="2:12" x14ac:dyDescent="0.2">
      <c r="K18" s="5"/>
    </row>
    <row r="19" spans="2:12" x14ac:dyDescent="0.2">
      <c r="K19" s="5"/>
    </row>
    <row r="20" spans="2:12" x14ac:dyDescent="0.2">
      <c r="K20" s="5"/>
    </row>
    <row r="22" spans="2:12" x14ac:dyDescent="0.2">
      <c r="K22" s="5"/>
      <c r="L22" s="6"/>
    </row>
    <row r="23" spans="2:12" x14ac:dyDescent="0.2">
      <c r="K23" s="6"/>
    </row>
    <row r="26" spans="2:12" x14ac:dyDescent="0.2">
      <c r="K26" s="5"/>
    </row>
  </sheetData>
  <sheetProtection selectLockedCells="1" selectUnlockedCells="1"/>
  <mergeCells count="24">
    <mergeCell ref="A13:M13"/>
    <mergeCell ref="A14:M14"/>
    <mergeCell ref="B15:H15"/>
    <mergeCell ref="B8:C9"/>
    <mergeCell ref="B10:C10"/>
    <mergeCell ref="J8:L9"/>
    <mergeCell ref="M8:M9"/>
    <mergeCell ref="J10:L10"/>
    <mergeCell ref="A12:L12"/>
    <mergeCell ref="A11:L11"/>
    <mergeCell ref="A6:D6"/>
    <mergeCell ref="E6:M6"/>
    <mergeCell ref="A7:M7"/>
    <mergeCell ref="A8:A9"/>
    <mergeCell ref="D8:D9"/>
    <mergeCell ref="E8:E9"/>
    <mergeCell ref="F8:F9"/>
    <mergeCell ref="G8:I8"/>
    <mergeCell ref="J1:M1"/>
    <mergeCell ref="A4:D4"/>
    <mergeCell ref="E4:M4"/>
    <mergeCell ref="A5:D5"/>
    <mergeCell ref="E5:M5"/>
    <mergeCell ref="A2:M2"/>
  </mergeCells>
  <pageMargins left="0.70866141732283472" right="0.70866141732283472" top="0.74803149606299213" bottom="0.74803149606299213" header="0.51181102362204722" footer="0.51181102362204722"/>
  <pageSetup paperSize="9" scale="68" firstPageNumber="0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 (2)</vt:lpstr>
      <vt:lpstr>'Расчет цены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Фомина Анна Владимировна</cp:lastModifiedBy>
  <cp:lastPrinted>2025-04-29T13:02:04Z</cp:lastPrinted>
  <dcterms:created xsi:type="dcterms:W3CDTF">2014-02-03T17:42:58Z</dcterms:created>
  <dcterms:modified xsi:type="dcterms:W3CDTF">2026-07-27T12:08:01Z</dcterms:modified>
</cp:coreProperties>
</file>