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6" windowWidth="15276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K11" i="23"/>
  <c r="J11"/>
  <c r="M11" s="1"/>
  <c r="H11"/>
  <c r="L11" l="1"/>
  <c r="M13" l="1"/>
</calcChain>
</file>

<file path=xl/sharedStrings.xml><?xml version="1.0" encoding="utf-8"?>
<sst xmlns="http://schemas.openxmlformats.org/spreadsheetml/2006/main" count="28" uniqueCount="28">
  <si>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</si>
  <si>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</si>
  <si>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</si>
  <si>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</si>
  <si>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</si>
  <si>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</si>
  <si>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</si>
  <si>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</si>
  <si>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</si>
  <si>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</si>
  <si>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</si>
  <si>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</si>
  <si>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</si>
  <si>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</si>
  <si>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</si>
  <si>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</si>
  <si>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</si>
  <si>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</si>
  <si>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</si>
  <si>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</si>
  <si>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8</t>
  </si>
  <si>
    <t>https://www.komus.ru/katalog/mebel/myagkaya-mebel/kresla-meshki/kreslo-meshok-beskarkasnoe-zelenoe-tkan-oksford-/p/907383/?from=block-123-0_1&amp;qid=9084283471-0-1&amp;tabId=specifications</t>
  </si>
  <si>
    <t>https://cheboksary.pushe.ru/product/kreslo-meshok-grusha-zelenoe-oksford-xl-klassicheskiy-oksford-zelenoe-xl/?ysclid=msoekgazwk435373868</t>
  </si>
  <si>
    <t>https://www.vseinstrumenti.ru/product/kreslo-meshok-dreambag-zelenoe-oksford-r-2xl-5000431-1872167/?utm_campaign=webmaster&amp;utm_content=1872167&amp;utm_medium=organic&amp;utm_source=Yandex&amp;utm_term=1872167&amp;ysclid=msoepq6m4513631405</t>
  </si>
  <si>
    <t xml:space="preserve">Кресло-мешок бескаркасное Зеленое (ткань оксфорд) </t>
  </si>
  <si>
    <t>Характеристики: Цвет обивки - зеленый, Высота - 1100 мм, Ширина - 850 мм, глубина - 850 мм, наполнитель - пенополистирол, материал обивки - ткань оксфорд.</t>
  </si>
  <si>
    <t>"11" августа 2026г.</t>
  </si>
  <si>
    <t>Обоснование начальной (максимальной) цены контракта (НМЦК) на поставку кресел-мешков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</si>
</sst>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" fontId="10" fillId="0" borderId="1" xfId="1" applyNumberFormat="1" applyFill="1" applyBorder="1" applyAlignment="1" applyProtection="1">
      <alignment horizontal="center" vertical="center" wrapText="1"/>
    </xf>
    <xf numFmtId="4" fontId="10" fillId="2" borderId="1" xfId="1" applyNumberForma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seinstrumenti.ru/product/kreslo-meshok-dreambag-zelenoe-oksford-r-2xl-5000431-1872167/?utm_campaign=webmaster&amp;utm_content=1872167&amp;utm_medium=organic&amp;utm_source=Yandex&amp;utm_term=1872167&amp;ysclid=msoepq6m4513631405" TargetMode="External"/><Relationship Id="rId2" Type="http://schemas.openxmlformats.org/officeDocument/2006/relationships/hyperlink" Target="https://cheboksary.pushe.ru/product/kreslo-meshok-grusha-zelenoe-oksford-xl-klassicheskiy-oksford-zelenoe-xl/?ysclid=msoekgazwk435373868" TargetMode="External"/><Relationship Id="rId1" Type="http://schemas.openxmlformats.org/officeDocument/2006/relationships/hyperlink" Target="https://www.komus.ru/katalog/mebel/myagkaya-mebel/kresla-meshki/kreslo-meshok-beskarkasnoe-zelenoe-tkan-oksford-/p/907383/?from=block-123-0_1&amp;qid=9084283471-0-1&amp;tabId=specification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21"/>
  <sheetViews>
    <sheetView tabSelected="1" topLeftCell="A7" zoomScale="70" zoomScaleNormal="70" zoomScaleSheetLayoutView="70" workbookViewId="0">
      <selection activeCell="K10" sqref="K10"/>
    </sheetView>
  </sheetViews>
  <sheetFormatPr defaultColWidth="9.109375" defaultRowHeight="15.6"/>
  <cols>
    <col min="1" max="1" width="7.109375" style="3" customWidth="1"/>
    <col min="2" max="2" width="37.6640625" style="10" customWidth="1"/>
    <col min="3" max="3" width="17.6640625" style="3" customWidth="1"/>
    <col min="4" max="4" width="12.6640625" style="3" customWidth="1"/>
    <col min="5" max="7" width="22.6640625" style="3" customWidth="1"/>
    <col min="8" max="8" width="14.44140625" style="3" customWidth="1"/>
    <col min="9" max="9" width="17.6640625" style="3" customWidth="1"/>
    <col min="10" max="10" width="15.33203125" style="3" customWidth="1"/>
    <col min="11" max="11" width="18.5546875" style="3" customWidth="1"/>
    <col min="12" max="12" width="16.88671875" style="3" customWidth="1"/>
    <col min="13" max="13" width="22.21875" style="3" customWidth="1"/>
    <col min="14" max="16384" width="9.109375" style="3"/>
  </cols>
  <sheetData>
    <row r="1" spans="1:17" ht="43.5" customHeight="1">
      <c r="I1" s="31"/>
      <c r="J1" s="31"/>
      <c r="K1" s="31"/>
      <c r="L1" s="31"/>
      <c r="M1" s="31"/>
    </row>
    <row r="2" spans="1:17" ht="27" customHeight="1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6" t="s">
        <v>14</v>
      </c>
      <c r="B5" s="36"/>
      <c r="C5" s="36"/>
      <c r="D5" s="36"/>
      <c r="E5" s="36"/>
      <c r="F5" s="37" t="s">
        <v>5</v>
      </c>
      <c r="G5" s="37"/>
      <c r="H5" s="37"/>
      <c r="I5" s="37"/>
      <c r="J5" s="37"/>
      <c r="K5" s="37"/>
      <c r="L5" s="37"/>
      <c r="M5" s="37"/>
    </row>
    <row r="6" spans="1:17" ht="36.75" customHeight="1">
      <c r="A6" s="36" t="s">
        <v>8</v>
      </c>
      <c r="B6" s="36"/>
      <c r="C6" s="36"/>
      <c r="D6" s="36"/>
      <c r="E6" s="36"/>
      <c r="F6" s="37" t="s">
        <v>13</v>
      </c>
      <c r="G6" s="37"/>
      <c r="H6" s="37"/>
      <c r="I6" s="37"/>
      <c r="J6" s="37"/>
      <c r="K6" s="37"/>
      <c r="L6" s="37"/>
      <c r="M6" s="37"/>
    </row>
    <row r="8" spans="1:17" ht="36" customHeight="1">
      <c r="A8" s="32" t="s">
        <v>0</v>
      </c>
      <c r="B8" s="33" t="s">
        <v>3</v>
      </c>
      <c r="C8" s="33" t="s">
        <v>11</v>
      </c>
      <c r="D8" s="33" t="s">
        <v>12</v>
      </c>
      <c r="E8" s="33" t="s">
        <v>9</v>
      </c>
      <c r="F8" s="33"/>
      <c r="G8" s="33"/>
      <c r="H8" s="33"/>
      <c r="I8" s="33" t="s">
        <v>4</v>
      </c>
      <c r="J8" s="34" t="s">
        <v>2</v>
      </c>
      <c r="K8" s="34"/>
      <c r="L8" s="34"/>
      <c r="M8" s="39" t="s">
        <v>15</v>
      </c>
      <c r="Q8" s="4"/>
    </row>
    <row r="9" spans="1:17" ht="124.5" customHeight="1">
      <c r="A9" s="32"/>
      <c r="B9" s="33"/>
      <c r="C9" s="33"/>
      <c r="D9" s="33"/>
      <c r="E9" s="22" t="s">
        <v>16</v>
      </c>
      <c r="F9" s="22" t="s">
        <v>17</v>
      </c>
      <c r="G9" s="22" t="s">
        <v>18</v>
      </c>
      <c r="H9" s="21"/>
      <c r="I9" s="33"/>
      <c r="J9" s="13" t="s">
        <v>10</v>
      </c>
      <c r="K9" s="14" t="s">
        <v>1</v>
      </c>
      <c r="L9" s="14" t="s">
        <v>7</v>
      </c>
      <c r="M9" s="39"/>
    </row>
    <row r="10" spans="1:17" ht="130.80000000000001" customHeight="1">
      <c r="A10" s="21"/>
      <c r="B10" s="25"/>
      <c r="C10" s="15"/>
      <c r="D10" s="20"/>
      <c r="E10" s="41" t="s">
        <v>21</v>
      </c>
      <c r="F10" s="42" t="s">
        <v>23</v>
      </c>
      <c r="G10" s="42" t="s">
        <v>22</v>
      </c>
      <c r="H10" s="23"/>
      <c r="I10" s="15"/>
      <c r="J10" s="18"/>
      <c r="K10" s="18"/>
      <c r="L10" s="19"/>
      <c r="M10" s="16"/>
    </row>
    <row r="11" spans="1:17" ht="36.6" customHeight="1">
      <c r="A11" s="29">
        <v>1</v>
      </c>
      <c r="B11" s="43" t="s">
        <v>24</v>
      </c>
      <c r="C11" s="27" t="s">
        <v>19</v>
      </c>
      <c r="D11" s="44" t="s">
        <v>20</v>
      </c>
      <c r="E11" s="13">
        <v>4234</v>
      </c>
      <c r="F11" s="45">
        <v>3599</v>
      </c>
      <c r="G11" s="45">
        <v>3199</v>
      </c>
      <c r="H11" s="46">
        <f t="shared" ref="H11" si="0">SUM(E11:G11)</f>
        <v>11032</v>
      </c>
      <c r="I11" s="27">
        <v>3</v>
      </c>
      <c r="J11" s="13">
        <f t="shared" ref="J11" si="1">AVERAGE(E11:G11)</f>
        <v>3677.33</v>
      </c>
      <c r="K11" s="13">
        <f t="shared" ref="K11" si="2">STDEV(E11:G11)</f>
        <v>521.92999999999995</v>
      </c>
      <c r="L11" s="47">
        <f t="shared" ref="L11" si="3">K11/J11</f>
        <v>0.1419</v>
      </c>
      <c r="M11" s="28">
        <f>D11*J11</f>
        <v>29418.639999999999</v>
      </c>
    </row>
    <row r="12" spans="1:17" ht="94.2" customHeight="1">
      <c r="A12" s="29"/>
      <c r="B12" s="25" t="s">
        <v>25</v>
      </c>
      <c r="C12" s="15"/>
      <c r="D12" s="20"/>
      <c r="E12" s="18"/>
      <c r="F12" s="17"/>
      <c r="G12" s="17"/>
      <c r="H12" s="30"/>
      <c r="I12" s="15"/>
      <c r="J12" s="18"/>
      <c r="K12" s="18"/>
      <c r="L12" s="19"/>
      <c r="M12" s="16"/>
    </row>
    <row r="13" spans="1:17" ht="94.2" customHeight="1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4">
        <f>SUM(M10:M11)</f>
        <v>29418.639999999999</v>
      </c>
    </row>
    <row r="14" spans="1:17">
      <c r="A14" s="4"/>
      <c r="D14" s="4"/>
      <c r="E14" s="4"/>
      <c r="F14" s="4"/>
      <c r="G14" s="4"/>
      <c r="H14" s="4"/>
      <c r="I14" s="4"/>
      <c r="J14" s="5"/>
      <c r="K14" s="4"/>
      <c r="L14" s="4"/>
      <c r="M14" s="12"/>
    </row>
    <row r="15" spans="1:17" ht="21.6" customHeight="1">
      <c r="A15" s="4"/>
      <c r="B15" s="40"/>
      <c r="C15" s="40"/>
      <c r="D15" s="40"/>
      <c r="E15" s="40"/>
      <c r="F15" s="4"/>
      <c r="G15" s="4"/>
      <c r="H15" s="4"/>
      <c r="I15" s="4"/>
      <c r="J15" s="5"/>
      <c r="K15" s="4"/>
      <c r="L15" s="4"/>
      <c r="M15" s="12"/>
    </row>
    <row r="16" spans="1:17">
      <c r="A16" s="4"/>
      <c r="D16" s="4"/>
      <c r="E16" s="4"/>
      <c r="F16" s="4"/>
      <c r="G16" s="4"/>
      <c r="H16" s="4"/>
      <c r="I16" s="4"/>
      <c r="J16" s="5"/>
      <c r="K16" s="4"/>
      <c r="L16" s="4"/>
      <c r="M16" s="12"/>
    </row>
    <row r="17" spans="2:14">
      <c r="B17" s="26" t="s">
        <v>26</v>
      </c>
      <c r="E17" s="6"/>
      <c r="K17" s="38"/>
      <c r="L17" s="38"/>
      <c r="M17" s="38"/>
      <c r="N17" s="6"/>
    </row>
    <row r="18" spans="2:14">
      <c r="E18" s="6"/>
      <c r="F18" s="6"/>
      <c r="G18" s="6"/>
      <c r="L18" s="7"/>
      <c r="M18" s="2"/>
    </row>
    <row r="19" spans="2:14">
      <c r="J19" s="8"/>
      <c r="L19" s="9"/>
      <c r="M19" s="9"/>
    </row>
    <row r="20" spans="2:14">
      <c r="J20" s="8"/>
    </row>
    <row r="21" spans="2:14">
      <c r="J21" s="8"/>
      <c r="M21" s="6"/>
    </row>
  </sheetData>
  <mergeCells count="17">
    <mergeCell ref="K17:M17"/>
    <mergeCell ref="C8:C9"/>
    <mergeCell ref="D8:D9"/>
    <mergeCell ref="M8:M9"/>
    <mergeCell ref="A13:L13"/>
    <mergeCell ref="B15:E15"/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</mergeCells>
  <hyperlinks>
    <hyperlink ref="E10" r:id="rId1"/>
    <hyperlink ref="G10" r:id="rId2"/>
    <hyperlink ref="F10" r:id="rId3"/>
  </hyperlinks>
  <pageMargins left="0.31496062992125984" right="0.15748031496062992" top="0.23622047244094491" bottom="0.23622047244094491" header="0.19685039370078741" footer="0"/>
  <pageSetup paperSize="9" scale="57" fitToHeight="3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2026-08-11T08:44:06Z</cp:lastPrinted>
  <dcterms:created xsi:type="dcterms:W3CDTF">2011-08-15T06:57:36Z</dcterms:created>
  <dcterms:modified xsi:type="dcterms:W3CDTF">2026-08-11T08:44:18Z</dcterms:modified>
</cp:coreProperties>
</file>