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N5" i="1"/>
  <c r="K5"/>
  <c r="L5" s="1"/>
  <c r="M5" s="1"/>
  <c r="H5"/>
  <c r="I5"/>
  <c r="J5" l="1"/>
</calcChain>
</file>

<file path=xl/sharedStrings.xml><?xml version="1.0" encoding="utf-8"?>
<sst xmlns="http://schemas.openxmlformats.org/spreadsheetml/2006/main" count="22" uniqueCount="22">
  <si>
    <t>№</t>
  </si>
  <si>
    <t>Ед. изм</t>
  </si>
  <si>
    <t>Кол-во</t>
  </si>
  <si>
    <t>Коммерческие предложения (руб./ед.изм.)</t>
  </si>
  <si>
    <t>Оценка однородности совокупности значений выявленных цен, используемых в расчете Н(М)ЦК, ЦКЕП</t>
  </si>
  <si>
    <t xml:space="preserve">Средняя арифметическая цена за единицу     &lt;ц&gt; </t>
  </si>
  <si>
    <t>Среднее квадратичное отклонение</t>
  </si>
  <si>
    <t>Цена за единицу изм. (руб.)</t>
  </si>
  <si>
    <t>Цена за единицу изм. с округлением (вниз) до сотых долей после запятой (руб.)</t>
  </si>
  <si>
    <t>Н(М)ЦК, ЦКЕП контракта с учетом округления цены за единицу (руб.)</t>
  </si>
  <si>
    <t xml:space="preserve">* При определении Н(М)ЦК, ЦКЕП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ЦКЕП,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 (вниз) таких показателей.
</t>
  </si>
  <si>
    <t>Наименование предмета контракта (порядковый номер в техзадании)</t>
  </si>
  <si>
    <t>Обоснование начальной (максимальной) цены контракта, цены контракта</t>
  </si>
  <si>
    <t>Н(М)ЦК, ЦКЕП, определяемая методом         сопоставимых рыночных цен                                           (анализа рынка)*</t>
  </si>
  <si>
    <r>
      <t xml:space="preserve">коэффициент вариации цен V (%)           </t>
    </r>
    <r>
      <rPr>
        <i/>
        <sz val="9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</si>
  <si>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9"/>
        <color indexed="8"/>
        <rFont val="Times New Roman"/>
        <family val="1"/>
        <charset val="204"/>
      </rPr>
      <t>Расчет Н(М)ЦК по формуле</t>
    </r>
    <r>
      <rPr>
        <sz val="9"/>
        <color indexed="8"/>
        <rFont val="Times New Roman"/>
        <family val="1"/>
        <charset val="204"/>
      </rPr>
      <t xml:space="preserve">        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</si>
  <si>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Приложение № 1</t>
  </si>
  <si>
    <t>ТО</t>
  </si>
  <si>
    <t>Ком. предложение №2 ООО "Панда-ХайТек"</t>
  </si>
  <si>
    <t>Ком.предложение №3 ООО "Медицинская техника"</t>
  </si>
  <si>
    <t>Услуги по проведению технического обслуживания кабинета флюорографического передвижного АПФЦ- 01- «Амико» на базе автомобиля КАМАЗ (Инвариант  спец медслужба 575330)</t>
  </si>
  <si>
    <t>Ком. предложение №1ООО "Медтехника"</t>
  </si>
</sst>
</file>

<file path=xl/styles.xml><?xml version="1.0" encoding="utf-8"?>
<styleSheet xmlns="http://schemas.openxmlformats.org/spreadsheetml/2006/main">
  <numFmts count="2">
    <numFmt numFmtId="164" formatCode="0.00000"/>
    <numFmt numFmtId="165" formatCode="0.0000"/>
  </numFmts>
  <fonts count="8">
    <font>
      <sz val="11"/>
      <color theme="1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8"/>
      <name val="Calibri"/>
      <family val="2"/>
      <charset val="204"/>
    </font>
    <font>
      <sz val="9"/>
      <color indexed="8"/>
      <name val="Times New Roman"/>
      <family val="1"/>
      <charset val="204"/>
    </font>
    <font>
      <sz val="9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0" fontId="7" fillId="0" borderId="0" xfId="0" applyFont="1" applyBorder="1"/>
    <xf numFmtId="4" fontId="7" fillId="0" borderId="0" xfId="0" applyNumberFormat="1" applyFont="1" applyBorder="1"/>
    <xf numFmtId="2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3</xdr:row>
      <xdr:rowOff>428625</xdr:rowOff>
    </xdr:from>
    <xdr:to>
      <xdr:col>9</xdr:col>
      <xdr:colOff>762000</xdr:colOff>
      <xdr:row>3</xdr:row>
      <xdr:rowOff>733425</xdr:rowOff>
    </xdr:to>
    <xdr:pic>
      <xdr:nvPicPr>
        <xdr:cNvPr id="149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68300" y="1323975"/>
          <a:ext cx="74295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57150</xdr:colOff>
      <xdr:row>3</xdr:row>
      <xdr:rowOff>571500</xdr:rowOff>
    </xdr:from>
    <xdr:to>
      <xdr:col>8</xdr:col>
      <xdr:colOff>676275</xdr:colOff>
      <xdr:row>3</xdr:row>
      <xdr:rowOff>971550</xdr:rowOff>
    </xdr:to>
    <xdr:pic>
      <xdr:nvPicPr>
        <xdr:cNvPr id="149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268200" y="1466850"/>
          <a:ext cx="6191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209550</xdr:colOff>
      <xdr:row>3</xdr:row>
      <xdr:rowOff>161925</xdr:rowOff>
    </xdr:from>
    <xdr:to>
      <xdr:col>10</xdr:col>
      <xdr:colOff>1466850</xdr:colOff>
      <xdr:row>3</xdr:row>
      <xdr:rowOff>495300</xdr:rowOff>
    </xdr:to>
    <xdr:pic>
      <xdr:nvPicPr>
        <xdr:cNvPr id="150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097000" y="1057275"/>
          <a:ext cx="12573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200025</xdr:colOff>
      <xdr:row>3</xdr:row>
      <xdr:rowOff>1819275</xdr:rowOff>
    </xdr:from>
    <xdr:to>
      <xdr:col>10</xdr:col>
      <xdr:colOff>476250</xdr:colOff>
      <xdr:row>3</xdr:row>
      <xdr:rowOff>1990725</xdr:rowOff>
    </xdr:to>
    <xdr:pic>
      <xdr:nvPicPr>
        <xdr:cNvPr id="150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087475" y="2714625"/>
          <a:ext cx="2762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7"/>
  <sheetViews>
    <sheetView tabSelected="1" view="pageBreakPreview" zoomScaleNormal="100" zoomScaleSheetLayoutView="100" workbookViewId="0">
      <selection activeCell="A7" sqref="A7:N7"/>
    </sheetView>
  </sheetViews>
  <sheetFormatPr defaultRowHeight="12"/>
  <cols>
    <col min="1" max="1" width="3.5703125" style="13" customWidth="1"/>
    <col min="2" max="2" width="57.28515625" style="13" bestFit="1" customWidth="1"/>
    <col min="3" max="3" width="4.85546875" style="13" customWidth="1"/>
    <col min="4" max="4" width="9.5703125" style="13" bestFit="1" customWidth="1"/>
    <col min="5" max="5" width="20.140625" style="13" bestFit="1" customWidth="1"/>
    <col min="6" max="6" width="19.140625" style="13" bestFit="1" customWidth="1"/>
    <col min="7" max="9" width="19.140625" style="13" customWidth="1"/>
    <col min="10" max="10" width="11.140625" style="13" customWidth="1"/>
    <col min="11" max="12" width="12.5703125" style="13" customWidth="1"/>
    <col min="13" max="13" width="25.28515625" style="13" customWidth="1"/>
    <col min="14" max="14" width="12" style="13" customWidth="1"/>
    <col min="15" max="15" width="13.28515625" style="13" hidden="1" customWidth="1"/>
    <col min="16" max="16" width="14.28515625" style="13" bestFit="1" customWidth="1"/>
    <col min="17" max="17" width="23.42578125" style="13" bestFit="1" customWidth="1"/>
    <col min="18" max="18" width="12.28515625" style="13" bestFit="1" customWidth="1"/>
    <col min="19" max="19" width="22.28515625" style="13" bestFit="1" customWidth="1"/>
    <col min="20" max="20" width="12.28515625" style="13" bestFit="1" customWidth="1"/>
    <col min="21" max="21" width="22" style="13" bestFit="1" customWidth="1"/>
    <col min="22" max="23" width="12.28515625" style="13" bestFit="1" customWidth="1"/>
    <col min="24" max="16384" width="9.140625" style="13"/>
  </cols>
  <sheetData>
    <row r="1" spans="1:16" ht="12" customHeight="1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25" t="s">
        <v>16</v>
      </c>
      <c r="N1" s="25"/>
    </row>
    <row r="2" spans="1:16">
      <c r="A2" s="22" t="s">
        <v>12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6" ht="46.9" customHeight="1">
      <c r="A3" s="23" t="s">
        <v>0</v>
      </c>
      <c r="B3" s="23" t="s">
        <v>11</v>
      </c>
      <c r="C3" s="23" t="s">
        <v>1</v>
      </c>
      <c r="D3" s="23" t="s">
        <v>2</v>
      </c>
      <c r="E3" s="24" t="s">
        <v>3</v>
      </c>
      <c r="F3" s="24"/>
      <c r="G3" s="24"/>
      <c r="H3" s="24"/>
      <c r="I3" s="24"/>
      <c r="J3" s="24"/>
      <c r="K3" s="21" t="s">
        <v>4</v>
      </c>
      <c r="L3" s="21"/>
      <c r="M3" s="21"/>
      <c r="N3" s="19" t="s">
        <v>13</v>
      </c>
    </row>
    <row r="4" spans="1:16" ht="286.5" customHeight="1">
      <c r="A4" s="23"/>
      <c r="B4" s="23"/>
      <c r="C4" s="23"/>
      <c r="D4" s="23"/>
      <c r="E4" s="19" t="s">
        <v>21</v>
      </c>
      <c r="F4" s="18" t="s">
        <v>18</v>
      </c>
      <c r="G4" s="18" t="s">
        <v>19</v>
      </c>
      <c r="H4" s="9" t="s">
        <v>5</v>
      </c>
      <c r="I4" s="9" t="s">
        <v>6</v>
      </c>
      <c r="J4" s="8" t="s">
        <v>14</v>
      </c>
      <c r="K4" s="10" t="s">
        <v>15</v>
      </c>
      <c r="L4" s="9" t="s">
        <v>7</v>
      </c>
      <c r="M4" s="9" t="s">
        <v>8</v>
      </c>
      <c r="N4" s="9" t="s">
        <v>9</v>
      </c>
    </row>
    <row r="5" spans="1:16" ht="36">
      <c r="A5" s="5">
        <v>1</v>
      </c>
      <c r="B5" s="17" t="s">
        <v>20</v>
      </c>
      <c r="C5" s="10" t="s">
        <v>17</v>
      </c>
      <c r="D5" s="11">
        <v>1</v>
      </c>
      <c r="E5" s="12">
        <v>16500</v>
      </c>
      <c r="F5" s="12">
        <v>18000</v>
      </c>
      <c r="G5" s="12">
        <v>16000</v>
      </c>
      <c r="H5" s="2">
        <f>AVERAGE(E5:G5)</f>
        <v>16833.333333333332</v>
      </c>
      <c r="I5" s="3">
        <f>STDEVA(E5:G5)</f>
        <v>1040.8329997330568</v>
      </c>
      <c r="J5" s="3">
        <f>I5/H5*100</f>
        <v>6.1831663350478632</v>
      </c>
      <c r="K5" s="1">
        <f>((D5/3)*(SUM(E5:G5)))</f>
        <v>16833.333333333332</v>
      </c>
      <c r="L5" s="4">
        <f>K5/D5</f>
        <v>16833.333333333332</v>
      </c>
      <c r="M5" s="1">
        <f>ROUNDDOWN(L5,2)</f>
        <v>16833.330000000002</v>
      </c>
      <c r="N5" s="7">
        <f>G5</f>
        <v>16000</v>
      </c>
    </row>
    <row r="6" spans="1:16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15"/>
      <c r="N6" s="15"/>
    </row>
    <row r="7" spans="1:16" ht="52.5" customHeight="1">
      <c r="A7" s="20" t="s">
        <v>10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14"/>
      <c r="P7" s="14"/>
    </row>
  </sheetData>
  <mergeCells count="9">
    <mergeCell ref="M1:N1"/>
    <mergeCell ref="A7:N7"/>
    <mergeCell ref="K3:M3"/>
    <mergeCell ref="A2:N2"/>
    <mergeCell ref="A3:A4"/>
    <mergeCell ref="B3:B4"/>
    <mergeCell ref="C3:C4"/>
    <mergeCell ref="D3:D4"/>
    <mergeCell ref="E3:J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3" orientation="landscape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2019-01-28T10:17:24Z</cp:lastPrinted>
  <dcterms:created xsi:type="dcterms:W3CDTF">2006-09-28T05:33:49Z</dcterms:created>
  <dcterms:modified xsi:type="dcterms:W3CDTF">2026-06-25T10:40:16Z</dcterms:modified>
</cp:coreProperties>
</file>