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\oodo\ЗАКУПКИ 2026\3 кв\БЕРЁЗКА\1389 наркотики\"/>
    </mc:Choice>
  </mc:AlternateContent>
  <xr:revisionPtr revIDLastSave="0" documentId="13_ncr:1_{A583A32E-31A8-4CDE-8560-05B75CEB832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fullPrecision="0"/>
</workbook>
</file>

<file path=xl/calcChain.xml><?xml version="1.0" encoding="utf-8"?>
<calcChain xmlns="http://schemas.openxmlformats.org/spreadsheetml/2006/main">
  <c r="S10" i="1" l="1"/>
  <c r="S11" i="1" l="1"/>
  <c r="S6" i="1" l="1"/>
  <c r="S7" i="1" l="1"/>
  <c r="S8" i="1"/>
  <c r="S9" i="1"/>
  <c r="S12" i="1" l="1"/>
</calcChain>
</file>

<file path=xl/sharedStrings.xml><?xml version="1.0" encoding="utf-8"?>
<sst xmlns="http://schemas.openxmlformats.org/spreadsheetml/2006/main" count="76" uniqueCount="49">
  <si>
    <t>НДС</t>
  </si>
  <si>
    <t>Макс.цена с НДС и опт.надб.</t>
  </si>
  <si>
    <t>Кол-во закуп.лек.преп.</t>
  </si>
  <si>
    <t>количество</t>
  </si>
  <si>
    <t>Форма выпуска, дозировка, фасовка</t>
  </si>
  <si>
    <t>Дата расчётов:</t>
  </si>
  <si>
    <t>Значение НМЦК</t>
  </si>
  <si>
    <t>* Вся документация к расчётам НМЦК храниться у Заказчика</t>
  </si>
  <si>
    <t>сумма</t>
  </si>
  <si>
    <t>ед.изм(ЕСКЛП)</t>
  </si>
  <si>
    <t>ед. изм</t>
  </si>
  <si>
    <t xml:space="preserve"> Определение начальной (максимальной) цены  на основании Приказа  №1064н от 19/12/19г.*</t>
  </si>
  <si>
    <t>цена без ндс и о/н</t>
  </si>
  <si>
    <t xml:space="preserve">Анализ рынка(метод предусмотрен пп.1 и3 ч.1 ст.22 ФЗ 44-ФЗ от 05.04.13г) </t>
  </si>
  <si>
    <t>Тарифный метод (метод предусмотрен ч.8 ст.22 ФЗ 44-ФЗ от 05.04.13г, используется пр закупке лекарственных препаратов, включённых в перечень ЖНВЛП)</t>
  </si>
  <si>
    <t>Цена за единицу планируемого к закупке лекарственного препарата устанавливается в рублях по одному наименованию (МНН , при остутствии такого наименования- по группировочному или химическому наименованию, а также по составу комбинированного лекарственного препарата) с учётом эквивалентных лекарственных форм и дозировок с учётом всех методов расчёта, установленными "Порядком опереления начальной (максимальной) цены контракта, заключаемого с единственным поставщиком (подрядчиком, исполнителем), начальной цены единицы товара,работы,услуги при осуществлении закупок лекарственных препаратов для медицинского применения**</t>
  </si>
  <si>
    <t>** Референтная цена не учитывается и не применяется до размещения соответствующих данных в единой информационной системе в сфере закупок</t>
  </si>
  <si>
    <t>уп</t>
  </si>
  <si>
    <t xml:space="preserve">Средневзвешенная цена определяется на основании всех заключённых заказчиком и исполненных поставщиком контрактов или договоров на поставку лекарственных препаратов за 12 месяцев,предшествующих месяцу расчёта НМЦК  </t>
  </si>
  <si>
    <t>Международное непатентованное наименование (МНН, при отсутсвии- группировочное или химическое название)</t>
  </si>
  <si>
    <t>Предельная отп.надбав.к факт.отп.цене произв.(Прил.к Пост.Прав.Москвы от 29.09.2021г.№1545-ПП</t>
  </si>
  <si>
    <t>мл</t>
  </si>
  <si>
    <t>Цена без НДС  КП №1</t>
  </si>
  <si>
    <t>Цена без НДС  КП №2</t>
  </si>
  <si>
    <t>Цена без НДС КП №3</t>
  </si>
  <si>
    <t>не используется</t>
  </si>
  <si>
    <t>Мидазолам</t>
  </si>
  <si>
    <t>Р-р для в/в и в/м введ. 5 мг/мл 1 мл №10 амп.</t>
  </si>
  <si>
    <t>Фентанил</t>
  </si>
  <si>
    <t>Р-р для в/в и в/м введ. 50 мкг/мл 2 мл №10 амп.</t>
  </si>
  <si>
    <t>Ответственные лица:Слесарева Н.Ю.</t>
  </si>
  <si>
    <t>Предельная цена в руб.без НДС(Государственный реестр предельных отпускных цен)</t>
  </si>
  <si>
    <t>не предоставлены</t>
  </si>
  <si>
    <t>Раствор для инъекций 1%(10мг/мл)1мл№10 р-р д/ин</t>
  </si>
  <si>
    <t xml:space="preserve">ТРИМЕПЕРИДИН 
 ( торг.наим.Промедол) </t>
  </si>
  <si>
    <t>МНН,Торговое название, владелец. РУ</t>
  </si>
  <si>
    <t xml:space="preserve">Тримеперидин/Промедол 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</si>
  <si>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минимальное значение по ценовым предложениям с ндс и опт.надбавкой  за единицу измеренияед.изм(ЕСКЛП)</t>
  </si>
  <si>
    <t xml:space="preserve">Кетамин,Вл.Вып.к.Перв.Уп.Втор.Уп.Пр.Федеральное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</si>
  <si>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Раствор для инъекций 20мг/мл 1мл№10 р-р д/ин</t>
  </si>
  <si>
    <t xml:space="preserve">Тримеперидин/Промедол  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</si>
  <si>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 xml:space="preserve">Мидазолам  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</si>
  <si>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 xml:space="preserve">Фентанил  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</si>
  <si>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02.07 2025г.</t>
  </si>
  <si>
    <t>Р-р в/в в/м 5 мг/мл 2 мл №5</t>
  </si>
  <si>
    <t>Р-р защеч. 5 мг/мл 1 мл. полимерный тюб. №4</t>
  </si>
  <si>
    <t>Диазепам</t>
  </si>
  <si>
    <t>Стоимость разовой доставки по 1 заявке и по одному адресу составляет 8790,00
в рамках Контракта  предполагается 2 ( две ) доставки</t>
  </si>
  <si>
    <t>Сумма  НМЦК составила, руб: 525 528 ( Пятьсот двадцать пять тысяч  пятьсот  двадцать восемь) руб.32 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</si>
</sst>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212529"/>
      <name val="PT Sans Narrow"/>
    </font>
    <font>
      <b/>
      <i/>
      <sz val="10"/>
      <color theme="1"/>
      <name val="Calibri"/>
      <family val="2"/>
      <charset val="204"/>
      <scheme val="minor"/>
    </font>
    <font>
      <b/>
      <sz val="12"/>
      <color rgb="FF212529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0" fillId="0" borderId="8" xfId="0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3" fontId="5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9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4" fontId="4" fillId="0" borderId="1" xfId="0" applyNumberFormat="1" applyFont="1" applyFill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 applyAlignment="1">
      <alignment horizontal="center" wrapText="1"/>
    </xf>
    <xf numFmtId="4" fontId="4" fillId="0" borderId="0" xfId="0" applyNumberFormat="1" applyFont="1" applyFill="1" applyAlignment="1">
      <alignment horizontal="center" wrapText="1"/>
    </xf>
    <xf numFmtId="0" fontId="7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10" fillId="0" borderId="1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0" fontId="0" fillId="0" borderId="4" xfId="0" applyFill="1" applyBorder="1"/>
    <xf numFmtId="0" fontId="0" fillId="0" borderId="11" xfId="0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wrapText="1"/>
    </xf>
    <xf numFmtId="0" fontId="3" fillId="0" borderId="9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"/>
  <sheetViews>
    <sheetView tabSelected="1" topLeftCell="M7" zoomScale="80" zoomScaleNormal="80" workbookViewId="0">
      <selection activeCell="B11" sqref="B11"/>
    </sheetView>
  </sheetViews>
  <sheetFormatPr defaultColWidth="9.140625" defaultRowHeight="15"/>
  <cols>
    <col min="1" max="1" width="4.85546875" style="1" customWidth="1"/>
    <col min="2" max="2" width="19.28515625" style="1" customWidth="1"/>
    <col min="3" max="3" width="29.5703125" style="1" customWidth="1"/>
    <col min="4" max="4" width="9.85546875" style="1" customWidth="1"/>
    <col min="5" max="5" width="11.28515625" style="1" customWidth="1"/>
    <col min="6" max="6" width="6.5703125" style="1" customWidth="1"/>
    <col min="7" max="7" width="7.42578125" style="1" customWidth="1"/>
    <col min="8" max="8" width="16.5703125" style="1" customWidth="1"/>
    <col min="9" max="9" width="24.140625" style="1" customWidth="1"/>
    <col min="10" max="11" width="24" style="1" customWidth="1"/>
    <col min="12" max="12" width="12.140625" style="1" customWidth="1"/>
    <col min="13" max="13" width="9.7109375" style="1" customWidth="1"/>
    <col min="14" max="14" width="14" style="1" customWidth="1"/>
    <col min="15" max="15" width="16.85546875" style="1" customWidth="1"/>
    <col min="16" max="16" width="16" style="1" customWidth="1"/>
    <col min="17" max="17" width="14.42578125" style="1" customWidth="1"/>
    <col min="18" max="18" width="14.140625" style="1" customWidth="1"/>
    <col min="19" max="19" width="15.42578125" style="1" customWidth="1"/>
    <col min="20" max="16384" width="9.140625" style="1"/>
  </cols>
  <sheetData>
    <row r="1" spans="1:20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20" s="3" customFormat="1" ht="15.75">
      <c r="A2" s="2"/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s="3" customFormat="1" ht="61.5" customHeight="1">
      <c r="A3" s="2"/>
      <c r="B3" s="48" t="s">
        <v>15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20" s="3" customFormat="1" ht="120" customHeight="1">
      <c r="A4" s="36"/>
      <c r="B4" s="40" t="s">
        <v>19</v>
      </c>
      <c r="C4" s="40" t="s">
        <v>4</v>
      </c>
      <c r="D4" s="40" t="s">
        <v>9</v>
      </c>
      <c r="E4" s="40" t="s">
        <v>3</v>
      </c>
      <c r="F4" s="40" t="s">
        <v>10</v>
      </c>
      <c r="G4" s="40" t="s">
        <v>3</v>
      </c>
      <c r="H4" s="46" t="s">
        <v>13</v>
      </c>
      <c r="I4" s="47"/>
      <c r="J4" s="47"/>
      <c r="K4" s="38" t="s">
        <v>14</v>
      </c>
      <c r="L4" s="39"/>
      <c r="M4" s="39"/>
      <c r="N4" s="39"/>
      <c r="O4" s="49"/>
      <c r="P4" s="38" t="s">
        <v>18</v>
      </c>
      <c r="Q4" s="39"/>
      <c r="R4" s="40" t="s">
        <v>37</v>
      </c>
      <c r="S4" s="40" t="s">
        <v>8</v>
      </c>
    </row>
    <row r="5" spans="1:20" ht="101.25" customHeight="1" thickBot="1">
      <c r="A5" s="37"/>
      <c r="B5" s="41"/>
      <c r="C5" s="41"/>
      <c r="D5" s="41"/>
      <c r="E5" s="41"/>
      <c r="F5" s="41"/>
      <c r="G5" s="41"/>
      <c r="H5" s="4" t="s">
        <v>22</v>
      </c>
      <c r="I5" s="4" t="s">
        <v>23</v>
      </c>
      <c r="J5" s="4" t="s">
        <v>24</v>
      </c>
      <c r="K5" s="4" t="s">
        <v>35</v>
      </c>
      <c r="L5" s="4" t="s">
        <v>31</v>
      </c>
      <c r="M5" s="5" t="s">
        <v>0</v>
      </c>
      <c r="N5" s="4" t="s">
        <v>20</v>
      </c>
      <c r="O5" s="4" t="s">
        <v>1</v>
      </c>
      <c r="P5" s="4" t="s">
        <v>2</v>
      </c>
      <c r="Q5" s="4" t="s">
        <v>12</v>
      </c>
      <c r="R5" s="41"/>
      <c r="S5" s="41"/>
    </row>
    <row r="6" spans="1:20" ht="43.15" customHeight="1" thickBot="1">
      <c r="A6" s="6">
        <v>1</v>
      </c>
      <c r="B6" s="30" t="s">
        <v>34</v>
      </c>
      <c r="C6" s="23" t="s">
        <v>33</v>
      </c>
      <c r="D6" s="7" t="s">
        <v>21</v>
      </c>
      <c r="E6" s="8">
        <v>40</v>
      </c>
      <c r="F6" s="9" t="s">
        <v>17</v>
      </c>
      <c r="G6" s="9">
        <v>4</v>
      </c>
      <c r="H6" s="4">
        <v>27</v>
      </c>
      <c r="I6" s="4" t="s">
        <v>32</v>
      </c>
      <c r="J6" s="4" t="s">
        <v>32</v>
      </c>
      <c r="K6" s="29" t="s">
        <v>36</v>
      </c>
      <c r="L6" s="4"/>
      <c r="M6" s="10">
        <v>0.1</v>
      </c>
      <c r="N6" s="11">
        <v>0.21</v>
      </c>
      <c r="O6" s="4"/>
      <c r="P6" s="42" t="s">
        <v>25</v>
      </c>
      <c r="Q6" s="43"/>
      <c r="R6" s="31">
        <v>29.7</v>
      </c>
      <c r="S6" s="13">
        <f t="shared" ref="S6:S11" si="0">R6*E6</f>
        <v>1188</v>
      </c>
      <c r="T6" s="14"/>
    </row>
    <row r="7" spans="1:20" ht="45" customHeight="1" thickBot="1">
      <c r="A7" s="6">
        <v>2</v>
      </c>
      <c r="B7" s="22" t="s">
        <v>46</v>
      </c>
      <c r="C7" s="23" t="s">
        <v>44</v>
      </c>
      <c r="D7" s="7" t="s">
        <v>21</v>
      </c>
      <c r="E7" s="8">
        <v>300</v>
      </c>
      <c r="F7" s="9" t="s">
        <v>17</v>
      </c>
      <c r="G7" s="9">
        <v>30</v>
      </c>
      <c r="H7" s="4">
        <v>6.7</v>
      </c>
      <c r="I7" s="4" t="s">
        <v>32</v>
      </c>
      <c r="J7" s="4" t="s">
        <v>32</v>
      </c>
      <c r="K7" s="29" t="s">
        <v>38</v>
      </c>
      <c r="L7" s="4"/>
      <c r="M7" s="10">
        <v>0.1</v>
      </c>
      <c r="N7" s="11">
        <v>0.21</v>
      </c>
      <c r="O7" s="4"/>
      <c r="P7" s="28"/>
      <c r="Q7" s="4"/>
      <c r="R7" s="4">
        <v>7.37</v>
      </c>
      <c r="S7" s="13">
        <f t="shared" si="0"/>
        <v>2211</v>
      </c>
      <c r="T7" s="14"/>
    </row>
    <row r="8" spans="1:20" ht="46.9" customHeight="1" thickBot="1">
      <c r="A8" s="6">
        <v>3</v>
      </c>
      <c r="B8" s="30" t="s">
        <v>34</v>
      </c>
      <c r="C8" s="23" t="s">
        <v>39</v>
      </c>
      <c r="D8" s="7" t="s">
        <v>21</v>
      </c>
      <c r="E8" s="8">
        <v>2500</v>
      </c>
      <c r="F8" s="9" t="s">
        <v>17</v>
      </c>
      <c r="G8" s="9">
        <v>250</v>
      </c>
      <c r="H8" s="4">
        <v>51.9</v>
      </c>
      <c r="I8" s="4" t="s">
        <v>32</v>
      </c>
      <c r="J8" s="4" t="s">
        <v>32</v>
      </c>
      <c r="K8" s="29" t="s">
        <v>40</v>
      </c>
      <c r="L8" s="4"/>
      <c r="M8" s="10">
        <v>0.1</v>
      </c>
      <c r="N8" s="11">
        <v>0.21</v>
      </c>
      <c r="O8" s="4"/>
      <c r="P8" s="42" t="s">
        <v>25</v>
      </c>
      <c r="Q8" s="43"/>
      <c r="R8" s="4">
        <v>57.09</v>
      </c>
      <c r="S8" s="13">
        <f t="shared" si="0"/>
        <v>142725</v>
      </c>
      <c r="T8" s="14"/>
    </row>
    <row r="9" spans="1:20" ht="48.6" customHeight="1" thickBot="1">
      <c r="A9" s="6">
        <v>4</v>
      </c>
      <c r="B9" s="22" t="s">
        <v>26</v>
      </c>
      <c r="C9" s="23" t="s">
        <v>27</v>
      </c>
      <c r="D9" s="7" t="s">
        <v>21</v>
      </c>
      <c r="E9" s="8">
        <v>5000</v>
      </c>
      <c r="F9" s="9" t="s">
        <v>17</v>
      </c>
      <c r="G9" s="32">
        <v>500</v>
      </c>
      <c r="H9" s="4">
        <v>36.200000000000003</v>
      </c>
      <c r="I9" s="4" t="s">
        <v>32</v>
      </c>
      <c r="J9" s="4" t="s">
        <v>32</v>
      </c>
      <c r="K9" s="29" t="s">
        <v>41</v>
      </c>
      <c r="L9" s="4"/>
      <c r="M9" s="10">
        <v>0.1</v>
      </c>
      <c r="N9" s="11">
        <v>0.21</v>
      </c>
      <c r="O9" s="4"/>
      <c r="P9" s="28"/>
      <c r="Q9" s="4"/>
      <c r="R9" s="4">
        <v>39.82</v>
      </c>
      <c r="S9" s="13">
        <f t="shared" si="0"/>
        <v>199100</v>
      </c>
      <c r="T9" s="14"/>
    </row>
    <row r="10" spans="1:20" ht="47.25" customHeight="1" thickBot="1">
      <c r="A10" s="6">
        <v>5</v>
      </c>
      <c r="B10" s="22" t="s">
        <v>26</v>
      </c>
      <c r="C10" s="23" t="s">
        <v>45</v>
      </c>
      <c r="D10" s="7" t="s">
        <v>21</v>
      </c>
      <c r="E10" s="8">
        <v>16</v>
      </c>
      <c r="F10" s="9" t="s">
        <v>17</v>
      </c>
      <c r="G10" s="32">
        <v>4</v>
      </c>
      <c r="H10" s="4">
        <v>845.7</v>
      </c>
      <c r="I10" s="4" t="s">
        <v>32</v>
      </c>
      <c r="J10" s="4" t="s">
        <v>32</v>
      </c>
      <c r="K10" s="29" t="s">
        <v>41</v>
      </c>
      <c r="L10" s="4"/>
      <c r="M10" s="10"/>
      <c r="N10" s="11"/>
      <c r="O10" s="4"/>
      <c r="P10" s="28"/>
      <c r="Q10" s="33"/>
      <c r="R10" s="4">
        <v>930.27</v>
      </c>
      <c r="S10" s="13">
        <f t="shared" si="0"/>
        <v>14884.32</v>
      </c>
      <c r="T10" s="14"/>
    </row>
    <row r="11" spans="1:20" ht="51" customHeight="1" thickBot="1">
      <c r="A11" s="6">
        <v>6</v>
      </c>
      <c r="B11" s="22" t="s">
        <v>28</v>
      </c>
      <c r="C11" s="23" t="s">
        <v>29</v>
      </c>
      <c r="D11" s="7" t="s">
        <v>21</v>
      </c>
      <c r="E11" s="8">
        <v>12000</v>
      </c>
      <c r="F11" s="9" t="s">
        <v>17</v>
      </c>
      <c r="G11" s="9">
        <v>600</v>
      </c>
      <c r="H11" s="4">
        <v>11.2</v>
      </c>
      <c r="I11" s="4" t="s">
        <v>32</v>
      </c>
      <c r="J11" s="4" t="s">
        <v>32</v>
      </c>
      <c r="K11" s="29" t="s">
        <v>42</v>
      </c>
      <c r="L11" s="4"/>
      <c r="M11" s="10">
        <v>0.1</v>
      </c>
      <c r="N11" s="11">
        <v>0.21</v>
      </c>
      <c r="O11" s="4"/>
      <c r="P11" s="42" t="s">
        <v>25</v>
      </c>
      <c r="Q11" s="43"/>
      <c r="R11" s="4">
        <v>12.32</v>
      </c>
      <c r="S11" s="13">
        <f t="shared" si="0"/>
        <v>147840</v>
      </c>
      <c r="T11" s="14"/>
    </row>
    <row r="12" spans="1:20" ht="30.75" customHeight="1">
      <c r="A12" s="27">
        <v>9</v>
      </c>
      <c r="B12" s="34" t="s">
        <v>6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12"/>
      <c r="S12" s="15">
        <f>SUM(S6:S11)</f>
        <v>507948.32</v>
      </c>
      <c r="T12" s="14"/>
    </row>
    <row r="13" spans="1:20" s="26" customFormat="1" ht="39.6" customHeight="1">
      <c r="A13" s="25">
        <v>10</v>
      </c>
      <c r="B13" s="34" t="s">
        <v>47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24"/>
      <c r="S13" s="15">
        <v>17580</v>
      </c>
      <c r="T13" s="25"/>
    </row>
    <row r="14" spans="1:20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S14" s="18"/>
    </row>
    <row r="15" spans="1:20">
      <c r="B15" s="19"/>
      <c r="D15" s="20" t="s">
        <v>48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20">
      <c r="C16" s="1" t="s">
        <v>5</v>
      </c>
      <c r="D16" s="20" t="s">
        <v>43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8" spans="2:12">
      <c r="C18" s="1" t="s">
        <v>30</v>
      </c>
      <c r="E18" s="21"/>
      <c r="F18" s="21"/>
      <c r="G18" s="21"/>
    </row>
    <row r="20" spans="2:12" ht="18.600000000000001" customHeight="1">
      <c r="B20" s="21" t="s">
        <v>7</v>
      </c>
    </row>
    <row r="21" spans="2:12" ht="34.15" customHeight="1">
      <c r="B21" s="21" t="s">
        <v>16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</row>
  </sheetData>
  <mergeCells count="20">
    <mergeCell ref="B1:M1"/>
    <mergeCell ref="B2:S2"/>
    <mergeCell ref="H4:J4"/>
    <mergeCell ref="B3:Q3"/>
    <mergeCell ref="B4:B5"/>
    <mergeCell ref="E4:E5"/>
    <mergeCell ref="F4:F5"/>
    <mergeCell ref="G4:G5"/>
    <mergeCell ref="R4:R5"/>
    <mergeCell ref="S4:S5"/>
    <mergeCell ref="K4:O4"/>
    <mergeCell ref="B13:Q13"/>
    <mergeCell ref="B12:Q12"/>
    <mergeCell ref="A4:A5"/>
    <mergeCell ref="P4:Q4"/>
    <mergeCell ref="C4:C5"/>
    <mergeCell ref="D4:D5"/>
    <mergeCell ref="P6:Q6"/>
    <mergeCell ref="P8:Q8"/>
    <mergeCell ref="P11:Q11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TimoshenkoN</dc:creator>
  <cp:lastModifiedBy>Слесарева Наталья Юрьевна</cp:lastModifiedBy>
  <cp:lastPrinted>2025-03-31T10:22:30Z</cp:lastPrinted>
  <dcterms:created xsi:type="dcterms:W3CDTF">2018-01-31T13:41:02Z</dcterms:created>
  <dcterms:modified xsi:type="dcterms:W3CDTF">2026-07-30T14:15:22Z</dcterms:modified>
</cp:coreProperties>
</file>