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CD45118-F431-494A-A47E-B5506E9228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Лист1!$A$4:$WVV$21</definedName>
    <definedName name="_xlnm.Print_Area" localSheetId="0">Лист1!$A:$R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M11" i="1" s="1"/>
  <c r="N11" i="1" s="1"/>
  <c r="O11" i="1" s="1"/>
  <c r="L12" i="1"/>
  <c r="M12" i="1" s="1"/>
  <c r="N12" i="1" s="1"/>
  <c r="O12" i="1" s="1"/>
  <c r="L13" i="1"/>
  <c r="M13" i="1" s="1"/>
  <c r="N13" i="1" s="1"/>
  <c r="O13" i="1" s="1"/>
  <c r="L14" i="1"/>
  <c r="M14" i="1" s="1"/>
  <c r="N14" i="1" s="1"/>
  <c r="O14" i="1" s="1"/>
  <c r="L15" i="1"/>
  <c r="M15" i="1" s="1"/>
  <c r="N15" i="1" s="1"/>
  <c r="O15" i="1" s="1"/>
  <c r="L16" i="1"/>
  <c r="M16" i="1" s="1"/>
  <c r="N16" i="1" s="1"/>
  <c r="O16" i="1" s="1"/>
  <c r="L17" i="1"/>
  <c r="M17" i="1" s="1"/>
  <c r="N17" i="1" s="1"/>
  <c r="O17" i="1" s="1"/>
  <c r="L18" i="1"/>
  <c r="M18" i="1" s="1"/>
  <c r="N18" i="1" s="1"/>
  <c r="O18" i="1" s="1"/>
  <c r="L19" i="1"/>
  <c r="M19" i="1" s="1"/>
  <c r="N19" i="1" s="1"/>
  <c r="O19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L10" i="1"/>
  <c r="M10" i="1" s="1"/>
  <c r="N10" i="1" s="1"/>
  <c r="O10" i="1" s="1"/>
  <c r="I10" i="1"/>
  <c r="J10" i="1" s="1"/>
  <c r="K10" i="1" s="1"/>
  <c r="L9" i="1"/>
  <c r="M9" i="1" s="1"/>
  <c r="N9" i="1" s="1"/>
  <c r="O9" i="1" s="1"/>
  <c r="I9" i="1"/>
  <c r="J9" i="1" s="1"/>
  <c r="K9" i="1" s="1"/>
  <c r="L8" i="1"/>
  <c r="M8" i="1" s="1"/>
  <c r="N8" i="1" s="1"/>
  <c r="O8" i="1" s="1"/>
  <c r="I8" i="1"/>
  <c r="J8" i="1" s="1"/>
  <c r="K8" i="1" s="1"/>
  <c r="L7" i="1"/>
  <c r="M7" i="1" s="1"/>
  <c r="N7" i="1" s="1"/>
  <c r="O7" i="1" s="1"/>
  <c r="I7" i="1"/>
  <c r="J7" i="1" s="1"/>
  <c r="K7" i="1" s="1"/>
  <c r="L6" i="1"/>
  <c r="M6" i="1" s="1"/>
  <c r="N6" i="1" s="1"/>
  <c r="O6" i="1" s="1"/>
  <c r="I6" i="1"/>
  <c r="J6" i="1" s="1"/>
  <c r="K6" i="1" s="1"/>
  <c r="L5" i="1" l="1"/>
  <c r="M5" i="1" s="1"/>
  <c r="N5" i="1" s="1"/>
  <c r="O5" i="1" s="1"/>
  <c r="O20" i="1" s="1"/>
  <c r="I5" i="1"/>
  <c r="J5" i="1" s="1"/>
  <c r="K5" i="1" s="1"/>
  <c r="K21" i="1" l="1"/>
</calcChain>
</file>

<file path=xl/sharedStrings.xml><?xml version="1.0" encoding="utf-8"?>
<sst xmlns="http://schemas.openxmlformats.org/spreadsheetml/2006/main" count="97" uniqueCount="79">
  <si>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</si>
  <si>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</si>
  <si>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</si>
  <si>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</si>
  <si>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</si>
  <si>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</si>
  <si>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</si>
  <si>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</si>
  <si>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</si>
  <si>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</si>
  <si>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</si>
  <si>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</si>
  <si>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</si>
  <si>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</si>
  <si>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</si>
  <si>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</si>
  <si>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>шт.</t>
  </si>
  <si>
    <t xml:space="preserve">Приложение № 1 
</t>
  </si>
  <si>
    <t>Информация сети Интернет анализ рынка</t>
  </si>
  <si>
    <r>
      <t xml:space="preserve">коэффициент вариации цен V (%)           </t>
    </r>
    <r>
      <rPr>
        <i/>
        <sz val="13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</si>
  <si>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3"/>
        <color indexed="8"/>
        <rFont val="Times New Roman"/>
        <family val="1"/>
        <charset val="204"/>
      </rPr>
      <t>Расчет Н(М)ЦК по формуле</t>
    </r>
    <r>
      <rPr>
        <sz val="13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</si>
  <si>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Полуось левая (короткая)  </t>
  </si>
  <si>
    <t>Салентблок рессоры</t>
  </si>
  <si>
    <t>Стойка стабилизатора</t>
  </si>
  <si>
    <t xml:space="preserve">Салентблок </t>
  </si>
  <si>
    <t>Ремкомплект Подшипник ступичный передний 
2 стороны</t>
  </si>
  <si>
    <t>компл</t>
  </si>
  <si>
    <t xml:space="preserve">Комплект подшипников задней полуоси </t>
  </si>
  <si>
    <t>Втулка стабилизатора</t>
  </si>
  <si>
    <t>Втулка стойки стабилизатора</t>
  </si>
  <si>
    <t xml:space="preserve">Крестовина переднего карданного вала </t>
  </si>
  <si>
    <t>Крестовина заднего карданного вала</t>
  </si>
  <si>
    <t>Колодки тормозные передние</t>
  </si>
  <si>
    <t>Колодки тормозные задние</t>
  </si>
  <si>
    <t>https://autopiter.ru/goods/4231260141/toyota/id119739454?ysclid=mpg9yqne7s572530070</t>
  </si>
  <si>
    <t>https://emex.ru/products/4231260140/Toyota/32424</t>
  </si>
  <si>
    <t>https://www.farpost.ru/ni/moskva/zapchasti/art-4231260140-drive-shaft-assy-toyota-g17982337805.html</t>
  </si>
  <si>
    <t>https://www.farpost.ru/vladivostok/zapchasti/vtulka-ressory-perfect-to24l01a1-g17889277771.html</t>
  </si>
  <si>
    <t>https://hyperauto.ru/product/vtulka-perfect-dlya-toyota-land-cruiser-art-to-24-l01a1-300598984/?ysclid=mpga4agbgd778206074</t>
  </si>
  <si>
    <t>https://ivartauto.ru/products/PERFECT/TO24L01A1.html?</t>
  </si>
  <si>
    <t>https://www.wildberries.ru/catalog/223299652/detail.aspx</t>
  </si>
  <si>
    <t>https://www.farpost.ru/vladivostok/zapchasti/tjaga-stabilizatora-zad-prav-lev-48802-60030-48802-60060-48830-26030-1001-1880-ls21005-0123-012-0123-502-0123-hzj78r-0123-lc80r-34662-42980-0123-lc80r-sl5108-56-98041-sx-asl0163-ib112194-n4892056-st-48817-30010-g17955128318.html</t>
  </si>
  <si>
    <t>https://euroauto.ru/part/new/390140/?ysclid=mpga98vmj3331551117&amp;utm_referrer=https%3A%2F%2Fyandex.ru%2Fsearch%2F%3Ftext%3D0123LC80R%26lr%3D75%26clid%3D2270455%26win%3D725</t>
  </si>
  <si>
    <t>https://www.wildberries.ru/catalog/267223701/detail.aspx</t>
  </si>
  <si>
    <t>https://hyperauto.ru/product/saylentblok-lynxauto-art-c9166-300437845/?ysclid=mpge9ybhzp131044718</t>
  </si>
  <si>
    <t>https://www.farpost.ru/vladivostok/zapchasti/sajlentblok-perednego-rychaga-podveski-pered-prav-lev-lynxauto-art-c9166-g16405461821.html</t>
  </si>
  <si>
    <t>https://hyperauto.ru/product/saylentblok-lynxauto-art-c9201-300437876/?ysclid=mpgebs4r5a168759809</t>
  </si>
  <si>
    <t>https://euroauto.ru/firms/lynx/c9201/?ysclid=mpgeccq4nw823348207&amp;utm_referrer=https%3A%2F%2Fyandex.ru%2Fsearch%2F%3Ftext%3D%25D1%2581%25D0%25B0%25D0%25B9%25D0%25BB%25D0%25B5%25D0%25BD%25D0%25B1%25D0%25BB%25D0%25BE%25D0%25BA%2BC9201%26lr%3D75%26clid%3D2270455%26win%3D725</t>
  </si>
  <si>
    <t>https://www.avtoall.ru/saiylentblok_toyota_land_cruiser__92_98__rychaga_perednego_nijnego_lynx-897353/?ysclid=mpged1172s160493287</t>
  </si>
  <si>
    <t>https://www.wildberries.ru/catalog/120052447/detail.aspx</t>
  </si>
  <si>
    <t>https://www.avtoall.ru/saiylentblok_toyota_land_cruiser__j80___90_97__rychaga_perednego_poperechnogo_lynx-897355/?ysclid=mpgee32yo4739655464</t>
  </si>
  <si>
    <t>https://hyperauto.ru/product/saylentblok-lynxauto-art-c9202-300437877/?ysclid=mpgeef11xh980061321</t>
  </si>
  <si>
    <t>https://www.farpost.ru/vladivostok/zapchasti/sajlentblok-perednej-tjagi-stabilizatora-perfect-to09le00fb-g17883755760.html</t>
  </si>
  <si>
    <t>https://www.farpost.ru/vladivostok/zapchasti/sajlentblok-perednij-tjagi-stabilizatora-perfect-to09le00fb-g18281791379.html</t>
  </si>
  <si>
    <t>https://hyperauto.ru/product/saylentblok-perfect-art-to-09-le00fb-300595080/?ysclid=mpgehjccog111491542</t>
  </si>
  <si>
    <t>https://www.farpost.ru/vladivostok/zapchasti/podshipnik-zadnej-poluosi-komplekt-febest-kithdj100-garantija-24-mes-g17715920784.html</t>
  </si>
  <si>
    <t>https://www.farpost.ru/vladivostok/zapchasti/podshipnik-zadnej-poluosi-komplekt-zad-prav-lev-toyota-lexusland-cruiser-fj62-hiace-truck-lh80-yh80-land-cruiser-bj6-febest-art-kithdj100-g13069035800.html</t>
  </si>
  <si>
    <t>https://www.farpost.ru/vladivostok/zapchasti/podshipnik-zadnej-poluosi-komplekt-zad-prav-lev-toyota-lexusland-cruiser-fj62-hiace-truck-lh80-yh80-land-cruiser-bj6-febest-art-kithdj100-g18310077399.html</t>
  </si>
  <si>
    <t>https://www.farpost.ru/vladivostok/zapchasti/vtulka-stabilizatora-pered-c9232-sk-1134-48815-26150-bl21030-bl21128-1-01-009-1-01-009b-1-01-724-tsb-705-0107-705-10j1065-42878-42881-t21640-t21650-t2167e-0107-705-00671790-1-01-009-89-98139-sx-abh0152-ab-g17986056231.html</t>
  </si>
  <si>
    <t>https://www.farpost.ru/vladivostok/zapchasti/vtulka-stabilizatora-pered-toyota-art-4881526020-toyota-4881526020-g16221979784.html</t>
  </si>
  <si>
    <t>https://www.farpost.ru/vladivostok/zapchasti/vtulka-perednego-stabilizatora-toyota-oem-original-4881526020-48815-26020-toyota-art-4881526020-toyota-4881526020-g17012211244.html</t>
  </si>
  <si>
    <t>https://www.farpost.ru/vladivostok/zapchasti/vtulka-stabilizatora-pered-lynxauto-b8233-lynxauto-g18162152437.html</t>
  </si>
  <si>
    <t>https://www.farpost.ru/vladivostok/zapchasti/vtulka-stabilizatora-pered-toyota-platz-vitz-ncp15-corolla-el55-fun-cargo-ncp25-raum-exz15-town-ace-noah-cr40-sr40-land-cruiser-100-fzj105-lynxauto-art-b8233-g13255296816.html</t>
  </si>
  <si>
    <t>https://www.farpost.ru/vladivostok/zapchasti/vtulka-stabilizatora-pered-b8233-lynxauto-g17163274526.html</t>
  </si>
  <si>
    <t>https://www.farpost.ru/vladivostok/zapchasti/krestovina-kardannoj-peredachi-cp-3063-04371-0k060-04371-30030-04371-35030-04371-35061-04371-60040-04371-60051-04371-60060-04371-60070-04371-60071-37402-35050-437135030-437135061-437160040-cc-551-g92000-ast-23-uj80060-g17938733500.html</t>
  </si>
  <si>
    <t>https://www.wildberries.ru/catalog/319269508/detail.aspx</t>
  </si>
  <si>
    <t>https://hyperauto.ru/product/krestovina-gmb-000012892/?ysclid=mpgf5nmlwp707263816</t>
  </si>
  <si>
    <t>https://hyperauto.ru/product/krestovina-kardannogo-vala-lynxauto-art-cp-3062-300438825/?ysclid=mpgf6f766r322713295</t>
  </si>
  <si>
    <t>https://www.farpost.ru/vladivostok/zapchasti/krestovina-kardannogo-vala-ebu-t-20-04371-0k120-04371-36030-04371-36050-04371-36080-04371-60030-04371-60210-cc-552-gut-20-ast-20-uj80070-uj80071-jo-202-5400-056-psc0155gu-20-36029-sx-buj1323-jtu0048-kg-1069-mtt-1-g17938736269.html</t>
  </si>
  <si>
    <t>https://rossko.ru/card/lynxauto-cp-3062-nsii0018270803/?utm_medium=cpc&amp;utm_source=yandex&amp;utm_campaign=tovar_msk%7C115197437&amp;utm_term=---autotargeting&amp;utm_content=cid%7C115197437%7Cgid%7C5504786078%7Caid%7C16598413342%7Cpos%7C3%7Cdvc%7Cdesktop&amp;etext=</t>
  </si>
  <si>
    <t>https://www.farpost.ru/vladivostok/zapchasti/kolodki-tormoznye-akebono-an-303wk-perednij-g18100601332.html</t>
  </si>
  <si>
    <t>https://www.farpost.ru/artem/zapchasti/perednie-tormoznye-kolodki-akebono-an-303wk-an-303wk-g16777037040.html</t>
  </si>
  <si>
    <t>https://www.farpost.ru/vladivostok/zapchasti/kolodki-tormoznye-diskovye-perednie-akebono-an303wk-g18303473447.html</t>
  </si>
  <si>
    <t>https://www.farpost.ru/vladivostok/zapchasti/kolodki-tormoznye-akebono-an-337k-zadnij-g18302282038.html</t>
  </si>
  <si>
    <t>https://www.farpost.ru/vladivostok/zapchasti/kolodki-zad-akebono-toyota-prado-7-9-12-15-lexus-gx470-cruiser-8-87618468.html</t>
  </si>
  <si>
    <t>https://www.farpost.ru/vladivostok/zapchasti/kolodki-akebono-an-337k-akebono-an-337k-akebono-g18220157662.html</t>
  </si>
  <si>
    <t>https://www.farpost.ru/vladivostok/zapchasti/komplekt-stupichnyh-podshipnikov-japonija-cena-za-2-storony-129345302.html</t>
  </si>
  <si>
    <t>https://armtek.ru/product/vkba3918-k-kt-podshipnika-stup-per-toyota-land-cruiser-hdj100uzj100-98-07-r14115-snr-3864056</t>
  </si>
  <si>
    <t>https://www.avito.ru/all/zapchasti_i_aksessuary?q=подшипники+ступицы+тойота+ленд+крузер+80&amp;ysclid=mpggqvp276333189302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</si>
</sst>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0000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16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top"/>
    </xf>
    <xf numFmtId="0" fontId="3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/>
    <xf numFmtId="164" fontId="3" fillId="0" borderId="0" xfId="0" applyNumberFormat="1" applyFont="1" applyAlignment="1" applyProtection="1">
      <alignment vertical="center"/>
      <protection locked="0"/>
    </xf>
    <xf numFmtId="9" fontId="3" fillId="0" borderId="0" xfId="4" applyFont="1" applyFill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Font="1" applyFill="1"/>
    <xf numFmtId="0" fontId="11" fillId="0" borderId="0" xfId="0" applyFont="1"/>
    <xf numFmtId="0" fontId="11" fillId="0" borderId="1" xfId="0" applyFont="1" applyBorder="1"/>
    <xf numFmtId="0" fontId="13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4" fontId="18" fillId="0" borderId="1" xfId="1" applyFont="1" applyFill="1" applyBorder="1" applyAlignment="1">
      <alignment horizontal="center" vertical="center" wrapText="1"/>
    </xf>
    <xf numFmtId="4" fontId="11" fillId="0" borderId="1" xfId="0" applyNumberFormat="1" applyFont="1" applyBorder="1"/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7" fillId="0" borderId="1" xfId="1" applyFont="1" applyFill="1" applyBorder="1" applyAlignment="1">
      <alignment horizontal="center" vertical="center" wrapText="1"/>
    </xf>
    <xf numFmtId="164" fontId="11" fillId="0" borderId="1" xfId="0" applyNumberFormat="1" applyFont="1" applyBorder="1"/>
    <xf numFmtId="4" fontId="11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 wrapText="1"/>
    </xf>
    <xf numFmtId="164" fontId="11" fillId="0" borderId="0" xfId="0" applyNumberFormat="1" applyFont="1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 wrapText="1"/>
    </xf>
    <xf numFmtId="0" fontId="10" fillId="0" borderId="0" xfId="5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/>
    <xf numFmtId="0" fontId="11" fillId="2" borderId="0" xfId="0" applyFont="1" applyFill="1"/>
  </cellXfs>
  <cellStyles count="6">
    <cellStyle name="Гиперссылка" xfId="5" builtinId="8"/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12245</xdr:colOff>
      <xdr:row>3</xdr:row>
      <xdr:rowOff>1426028</xdr:rowOff>
    </xdr:from>
    <xdr:to>
      <xdr:col>11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96610</xdr:colOff>
      <xdr:row>3</xdr:row>
      <xdr:rowOff>1306285</xdr:rowOff>
    </xdr:from>
    <xdr:to>
      <xdr:col>11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yperauto.ru/product/saylentblok-lynxauto-art-c9201-300437876/?ysclid=mpgebs4r5a168759809" TargetMode="External"/><Relationship Id="rId18" Type="http://schemas.openxmlformats.org/officeDocument/2006/relationships/hyperlink" Target="https://hyperauto.ru/product/saylentblok-lynxauto-art-c9202-300437877/?ysclid=mpgeef11xh980061321" TargetMode="External"/><Relationship Id="rId26" Type="http://schemas.openxmlformats.org/officeDocument/2006/relationships/hyperlink" Target="https://www.farpost.ru/vladivostok/zapchasti/vtulka-stabilizatora-pered-toyota-art-4881526020-toyota-4881526020-g16221979784.html" TargetMode="External"/><Relationship Id="rId39" Type="http://schemas.openxmlformats.org/officeDocument/2006/relationships/hyperlink" Target="https://www.farpost.ru/vladivostok/zapchasti/kolodki-tormoznye-diskovye-perednie-akebono-an303wk-g18303473447.html" TargetMode="External"/><Relationship Id="rId21" Type="http://schemas.openxmlformats.org/officeDocument/2006/relationships/hyperlink" Target="https://hyperauto.ru/product/saylentblok-perfect-art-to-09-le00fb-300595080/?ysclid=mpgehjccog111491542" TargetMode="External"/><Relationship Id="rId34" Type="http://schemas.openxmlformats.org/officeDocument/2006/relationships/hyperlink" Target="https://hyperauto.ru/product/krestovina-kardannogo-vala-lynxauto-art-cp-3062-300438825/?ysclid=mpgf6f766r322713295" TargetMode="External"/><Relationship Id="rId42" Type="http://schemas.openxmlformats.org/officeDocument/2006/relationships/hyperlink" Target="https://www.farpost.ru/vladivostok/zapchasti/kolodki-akebono-an-337k-akebono-an-337k-akebono-g18220157662.html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https://www.wildberries.ru/catalog/223299652/detail.aspx" TargetMode="External"/><Relationship Id="rId2" Type="http://schemas.openxmlformats.org/officeDocument/2006/relationships/hyperlink" Target="https://emex.ru/products/4231260140/Toyota/32424" TargetMode="External"/><Relationship Id="rId16" Type="http://schemas.openxmlformats.org/officeDocument/2006/relationships/hyperlink" Target="https://www.wildberries.ru/catalog/120052447/detail.aspx" TargetMode="External"/><Relationship Id="rId29" Type="http://schemas.openxmlformats.org/officeDocument/2006/relationships/hyperlink" Target="https://www.farpost.ru/vladivostok/zapchasti/vtulka-stabilizatora-pered-toyota-platz-vitz-ncp15-corolla-el55-fun-cargo-ncp25-raum-exz15-town-ace-noah-cr40-sr40-land-cruiser-100-fzj105-lynxauto-art-b8233-g13255296816.html" TargetMode="External"/><Relationship Id="rId1" Type="http://schemas.openxmlformats.org/officeDocument/2006/relationships/hyperlink" Target="https://autopiter.ru/goods/4231260141/toyota/id119739454?ysclid=mpg9yqne7s572530070" TargetMode="External"/><Relationship Id="rId6" Type="http://schemas.openxmlformats.org/officeDocument/2006/relationships/hyperlink" Target="https://ivartauto.ru/products/PERFECT/TO24L01A1.html?" TargetMode="External"/><Relationship Id="rId11" Type="http://schemas.openxmlformats.org/officeDocument/2006/relationships/hyperlink" Target="https://hyperauto.ru/product/saylentblok-lynxauto-art-c9166-300437845/?ysclid=mpge9ybhzp131044718" TargetMode="External"/><Relationship Id="rId24" Type="http://schemas.openxmlformats.org/officeDocument/2006/relationships/hyperlink" Target="https://www.farpost.ru/vladivostok/zapchasti/podshipnik-zadnej-poluosi-komplekt-zad-prav-lev-toyota-lexusland-cruiser-fj62-hiace-truck-lh80-yh80-land-cruiser-bj6-febest-art-kithdj100-g18310077399.html" TargetMode="External"/><Relationship Id="rId32" Type="http://schemas.openxmlformats.org/officeDocument/2006/relationships/hyperlink" Target="https://www.wildberries.ru/catalog/319269508/detail.aspx" TargetMode="External"/><Relationship Id="rId37" Type="http://schemas.openxmlformats.org/officeDocument/2006/relationships/hyperlink" Target="https://www.farpost.ru/vladivostok/zapchasti/kolodki-tormoznye-akebono-an-303wk-perednij-g18100601332.html" TargetMode="External"/><Relationship Id="rId40" Type="http://schemas.openxmlformats.org/officeDocument/2006/relationships/hyperlink" Target="https://www.farpost.ru/vladivostok/zapchasti/kolodki-tormoznye-akebono-an-337k-zadnij-g18302282038.html" TargetMode="External"/><Relationship Id="rId45" Type="http://schemas.openxmlformats.org/officeDocument/2006/relationships/hyperlink" Target="https://www.avito.ru/all/zapchasti_i_aksessuary?q=&#1087;&#1086;&#1076;&#1096;&#1080;&#1087;&#1085;&#1080;&#1082;&#1080;+&#1089;&#1090;&#1091;&#1087;&#1080;&#1094;&#1099;+&#1090;&#1086;&#1081;&#1086;&#1090;&#1072;+&#1083;&#1077;&#1085;&#1076;+&#1082;&#1088;&#1091;&#1079;&#1077;&#1088;+80&amp;ysclid=mpggqvp276333189302" TargetMode="External"/><Relationship Id="rId5" Type="http://schemas.openxmlformats.org/officeDocument/2006/relationships/hyperlink" Target="https://hyperauto.ru/product/vtulka-perfect-dlya-toyota-land-cruiser-art-to-24-l01a1-300598984/?ysclid=mpga4agbgd778206074" TargetMode="External"/><Relationship Id="rId15" Type="http://schemas.openxmlformats.org/officeDocument/2006/relationships/hyperlink" Target="https://www.avtoall.ru/saiylentblok_toyota_land_cruiser__92_98__rychaga_perednego_nijnego_lynx-897353/?ysclid=mpged1172s160493287" TargetMode="External"/><Relationship Id="rId23" Type="http://schemas.openxmlformats.org/officeDocument/2006/relationships/hyperlink" Target="https://www.farpost.ru/vladivostok/zapchasti/podshipnik-zadnej-poluosi-komplekt-zad-prav-lev-toyota-lexusland-cruiser-fj62-hiace-truck-lh80-yh80-land-cruiser-bj6-febest-art-kithdj100-g13069035800.html" TargetMode="External"/><Relationship Id="rId28" Type="http://schemas.openxmlformats.org/officeDocument/2006/relationships/hyperlink" Target="https://www.farpost.ru/vladivostok/zapchasti/vtulka-stabilizatora-pered-lynxauto-b8233-lynxauto-g18162152437.html" TargetMode="External"/><Relationship Id="rId36" Type="http://schemas.openxmlformats.org/officeDocument/2006/relationships/hyperlink" Target="https://rossko.ru/card/lynxauto-cp-3062-nsii0018270803/?utm_medium=cpc&amp;utm_source=yandex&amp;utm_campaign=tovar_msk%7C115197437&amp;utm_term=---autotargeting&amp;utm_content=cid%7C115197437%7Cgid%7C5504786078%7Caid%7C16598413342%7Cpos%7C3%7Cdvc%7Cdesktop&amp;etext=" TargetMode="External"/><Relationship Id="rId10" Type="http://schemas.openxmlformats.org/officeDocument/2006/relationships/hyperlink" Target="https://www.wildberries.ru/catalog/267223701/detail.aspx" TargetMode="External"/><Relationship Id="rId19" Type="http://schemas.openxmlformats.org/officeDocument/2006/relationships/hyperlink" Target="https://www.farpost.ru/vladivostok/zapchasti/sajlentblok-perednej-tjagi-stabilizatora-perfect-to09le00fb-g17883755760.html" TargetMode="External"/><Relationship Id="rId31" Type="http://schemas.openxmlformats.org/officeDocument/2006/relationships/hyperlink" Target="https://www.farpost.ru/vladivostok/zapchasti/krestovina-kardannoj-peredachi-cp-3063-04371-0k060-04371-30030-04371-35030-04371-35061-04371-60040-04371-60051-04371-60060-04371-60070-04371-60071-37402-35050-437135030-437135061-437160040-cc-551-g92000-ast-23-uj80060-g17938733500.html" TargetMode="External"/><Relationship Id="rId44" Type="http://schemas.openxmlformats.org/officeDocument/2006/relationships/hyperlink" Target="https://armtek.ru/product/vkba3918-k-kt-podshipnika-stup-per-toyota-land-cruiser-hdj100uzj100-98-07-r14115-snr-3864056" TargetMode="External"/><Relationship Id="rId4" Type="http://schemas.openxmlformats.org/officeDocument/2006/relationships/hyperlink" Target="https://www.farpost.ru/vladivostok/zapchasti/vtulka-ressory-perfect-to24l01a1-g17889277771.html" TargetMode="External"/><Relationship Id="rId9" Type="http://schemas.openxmlformats.org/officeDocument/2006/relationships/hyperlink" Target="https://euroauto.ru/part/new/390140/?ysclid=mpga98vmj3331551117&amp;utm_referrer=https%3A%2F%2Fyandex.ru%2Fsearch%2F%3Ftext%3D0123LC80R%26lr%3D75%26clid%3D2270455%26win%3D725" TargetMode="External"/><Relationship Id="rId14" Type="http://schemas.openxmlformats.org/officeDocument/2006/relationships/hyperlink" Target="https://euroauto.ru/firms/lynx/c9201/?ysclid=mpgeccq4nw823348207&amp;utm_referrer=https%3A%2F%2Fyandex.ru%2Fsearch%2F%3Ftext%3D%25D1%2581%25D0%25B0%25D0%25B9%25D0%25BB%25D0%25B5%25D0%25BD%25D0%25B1%25D0%25BB%25D0%25BE%25D0%25BA%2BC9201%26lr%3D75%26clid%3D2270455%26win%3D725" TargetMode="External"/><Relationship Id="rId22" Type="http://schemas.openxmlformats.org/officeDocument/2006/relationships/hyperlink" Target="https://www.farpost.ru/vladivostok/zapchasti/podshipnik-zadnej-poluosi-komplekt-febest-kithdj100-garantija-24-mes-g17715920784.html" TargetMode="External"/><Relationship Id="rId27" Type="http://schemas.openxmlformats.org/officeDocument/2006/relationships/hyperlink" Target="https://www.farpost.ru/vladivostok/zapchasti/vtulka-perednego-stabilizatora-toyota-oem-original-4881526020-48815-26020-toyota-art-4881526020-toyota-4881526020-g17012211244.html" TargetMode="External"/><Relationship Id="rId30" Type="http://schemas.openxmlformats.org/officeDocument/2006/relationships/hyperlink" Target="https://www.farpost.ru/vladivostok/zapchasti/vtulka-stabilizatora-pered-b8233-lynxauto-g17163274526.html" TargetMode="External"/><Relationship Id="rId35" Type="http://schemas.openxmlformats.org/officeDocument/2006/relationships/hyperlink" Target="https://www.farpost.ru/vladivostok/zapchasti/krestovina-kardannogo-vala-ebu-t-20-04371-0k120-04371-36030-04371-36050-04371-36080-04371-60030-04371-60210-cc-552-gut-20-ast-20-uj80070-uj80071-jo-202-5400-056-psc0155gu-20-36029-sx-buj1323-jtu0048-kg-1069-mtt-1-g17938736269.html" TargetMode="External"/><Relationship Id="rId43" Type="http://schemas.openxmlformats.org/officeDocument/2006/relationships/hyperlink" Target="https://www.farpost.ru/vladivostok/zapchasti/komplekt-stupichnyh-podshipnikov-japonija-cena-za-2-storony-129345302.html" TargetMode="External"/><Relationship Id="rId8" Type="http://schemas.openxmlformats.org/officeDocument/2006/relationships/hyperlink" Target="https://www.farpost.ru/vladivostok/zapchasti/tjaga-stabilizatora-zad-prav-lev-48802-60030-48802-60060-48830-26030-1001-1880-ls21005-0123-012-0123-502-0123-hzj78r-0123-lc80r-34662-42980-0123-lc80r-sl5108-56-98041-sx-asl0163-ib112194-n4892056-st-48817-30010-g17955128318.html" TargetMode="External"/><Relationship Id="rId3" Type="http://schemas.openxmlformats.org/officeDocument/2006/relationships/hyperlink" Target="https://www.farpost.ru/ni/moskva/zapchasti/art-4231260140-drive-shaft-assy-toyota-g17982337805.html" TargetMode="External"/><Relationship Id="rId12" Type="http://schemas.openxmlformats.org/officeDocument/2006/relationships/hyperlink" Target="https://www.farpost.ru/vladivostok/zapchasti/sajlentblok-perednego-rychaga-podveski-pered-prav-lev-lynxauto-art-c9166-g16405461821.html" TargetMode="External"/><Relationship Id="rId17" Type="http://schemas.openxmlformats.org/officeDocument/2006/relationships/hyperlink" Target="https://www.avtoall.ru/saiylentblok_toyota_land_cruiser__j80___90_97__rychaga_perednego_poperechnogo_lynx-897355/?ysclid=mpgee32yo4739655464" TargetMode="External"/><Relationship Id="rId25" Type="http://schemas.openxmlformats.org/officeDocument/2006/relationships/hyperlink" Target="https://www.farpost.ru/vladivostok/zapchasti/vtulka-stabilizatora-pered-c9232-sk-1134-48815-26150-bl21030-bl21128-1-01-009-1-01-009b-1-01-724-tsb-705-0107-705-10j1065-42878-42881-t21640-t21650-t2167e-0107-705-00671790-1-01-009-89-98139-sx-abh0152-ab-g17986056231.html" TargetMode="External"/><Relationship Id="rId33" Type="http://schemas.openxmlformats.org/officeDocument/2006/relationships/hyperlink" Target="https://hyperauto.ru/product/krestovina-gmb-000012892/?ysclid=mpgf5nmlwp707263816" TargetMode="External"/><Relationship Id="rId38" Type="http://schemas.openxmlformats.org/officeDocument/2006/relationships/hyperlink" Target="https://www.farpost.ru/artem/zapchasti/perednie-tormoznye-kolodki-akebono-an-303wk-an-303wk-g16777037040.html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www.farpost.ru/vladivostok/zapchasti/sajlentblok-perednij-tjagi-stabilizatora-perfect-to09le00fb-g18281791379.html" TargetMode="External"/><Relationship Id="rId41" Type="http://schemas.openxmlformats.org/officeDocument/2006/relationships/hyperlink" Target="https://www.farpost.ru/vladivostok/zapchasti/kolodki-zad-akebono-toyota-prado-7-9-12-15-lexus-gx470-cruiser-8-8761846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zoomScale="85" zoomScaleNormal="85" workbookViewId="0">
      <pane ySplit="4" topLeftCell="A5" activePane="bottomLeft" state="frozen"/>
      <selection pane="bottomLeft" activeCell="B46" sqref="B46:U46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13.140625" style="1" customWidth="1"/>
    <col min="10" max="10" width="10.42578125" style="1" customWidth="1"/>
    <col min="11" max="11" width="17" style="1" customWidth="1"/>
    <col min="12" max="12" width="12" style="1" bestFit="1" customWidth="1"/>
    <col min="13" max="13" width="17.42578125" style="1" customWidth="1"/>
    <col min="14" max="14" width="14.140625" style="1" customWidth="1"/>
    <col min="15" max="15" width="19.5703125" style="1" customWidth="1"/>
    <col min="16" max="16" width="10.7109375" style="1" hidden="1" customWidth="1"/>
    <col min="17" max="17" width="15.42578125" style="1" customWidth="1"/>
    <col min="18" max="18" width="17" style="1" customWidth="1"/>
    <col min="19" max="19" width="16" style="1" customWidth="1"/>
    <col min="20" max="20" width="9.140625" style="1"/>
    <col min="21" max="21" width="10" style="1" bestFit="1" customWidth="1"/>
    <col min="22" max="253" width="9.140625" style="1"/>
    <col min="254" max="254" width="3.140625" style="1" customWidth="1"/>
    <col min="255" max="255" width="14.42578125" style="1" customWidth="1"/>
    <col min="256" max="256" width="30.85546875" style="1" customWidth="1"/>
    <col min="257" max="257" width="5.85546875" style="1" customWidth="1"/>
    <col min="258" max="258" width="6.85546875" style="1" customWidth="1"/>
    <col min="259" max="261" width="11.7109375" style="1" customWidth="1"/>
    <col min="262" max="262" width="9.85546875" style="1" customWidth="1"/>
    <col min="263" max="263" width="9.140625" style="1" customWidth="1"/>
    <col min="264" max="264" width="15.5703125" style="1" customWidth="1"/>
    <col min="265" max="265" width="15.42578125" style="1" customWidth="1"/>
    <col min="266" max="266" width="14.28515625" style="1" customWidth="1"/>
    <col min="267" max="267" width="22.7109375" style="1" customWidth="1"/>
    <col min="268" max="268" width="12.140625" style="1" customWidth="1"/>
    <col min="269" max="269" width="12.28515625" style="1" customWidth="1"/>
    <col min="270" max="270" width="12.85546875" style="1" customWidth="1"/>
    <col min="271" max="509" width="9.140625" style="1"/>
    <col min="510" max="510" width="3.140625" style="1" customWidth="1"/>
    <col min="511" max="511" width="14.42578125" style="1" customWidth="1"/>
    <col min="512" max="512" width="30.85546875" style="1" customWidth="1"/>
    <col min="513" max="513" width="5.85546875" style="1" customWidth="1"/>
    <col min="514" max="514" width="6.85546875" style="1" customWidth="1"/>
    <col min="515" max="517" width="11.7109375" style="1" customWidth="1"/>
    <col min="518" max="518" width="9.85546875" style="1" customWidth="1"/>
    <col min="519" max="519" width="9.140625" style="1" customWidth="1"/>
    <col min="520" max="520" width="15.5703125" style="1" customWidth="1"/>
    <col min="521" max="521" width="15.42578125" style="1" customWidth="1"/>
    <col min="522" max="522" width="14.28515625" style="1" customWidth="1"/>
    <col min="523" max="523" width="22.7109375" style="1" customWidth="1"/>
    <col min="524" max="524" width="12.140625" style="1" customWidth="1"/>
    <col min="525" max="525" width="12.28515625" style="1" customWidth="1"/>
    <col min="526" max="526" width="12.85546875" style="1" customWidth="1"/>
    <col min="527" max="765" width="9.140625" style="1"/>
    <col min="766" max="766" width="3.140625" style="1" customWidth="1"/>
    <col min="767" max="767" width="14.42578125" style="1" customWidth="1"/>
    <col min="768" max="768" width="30.85546875" style="1" customWidth="1"/>
    <col min="769" max="769" width="5.85546875" style="1" customWidth="1"/>
    <col min="770" max="770" width="6.85546875" style="1" customWidth="1"/>
    <col min="771" max="773" width="11.7109375" style="1" customWidth="1"/>
    <col min="774" max="774" width="9.85546875" style="1" customWidth="1"/>
    <col min="775" max="775" width="9.140625" style="1" customWidth="1"/>
    <col min="776" max="776" width="15.5703125" style="1" customWidth="1"/>
    <col min="777" max="777" width="15.42578125" style="1" customWidth="1"/>
    <col min="778" max="778" width="14.28515625" style="1" customWidth="1"/>
    <col min="779" max="779" width="22.7109375" style="1" customWidth="1"/>
    <col min="780" max="780" width="12.140625" style="1" customWidth="1"/>
    <col min="781" max="781" width="12.28515625" style="1" customWidth="1"/>
    <col min="782" max="782" width="12.85546875" style="1" customWidth="1"/>
    <col min="783" max="1021" width="9.140625" style="1"/>
    <col min="1022" max="1022" width="3.140625" style="1" customWidth="1"/>
    <col min="1023" max="1023" width="14.42578125" style="1" customWidth="1"/>
    <col min="1024" max="1024" width="30.85546875" style="1" customWidth="1"/>
    <col min="1025" max="1025" width="5.85546875" style="1" customWidth="1"/>
    <col min="1026" max="1026" width="6.85546875" style="1" customWidth="1"/>
    <col min="1027" max="1029" width="11.7109375" style="1" customWidth="1"/>
    <col min="1030" max="1030" width="9.85546875" style="1" customWidth="1"/>
    <col min="1031" max="1031" width="9.140625" style="1" customWidth="1"/>
    <col min="1032" max="1032" width="15.5703125" style="1" customWidth="1"/>
    <col min="1033" max="1033" width="15.42578125" style="1" customWidth="1"/>
    <col min="1034" max="1034" width="14.28515625" style="1" customWidth="1"/>
    <col min="1035" max="1035" width="22.7109375" style="1" customWidth="1"/>
    <col min="1036" max="1036" width="12.140625" style="1" customWidth="1"/>
    <col min="1037" max="1037" width="12.28515625" style="1" customWidth="1"/>
    <col min="1038" max="1038" width="12.85546875" style="1" customWidth="1"/>
    <col min="1039" max="1277" width="9.140625" style="1"/>
    <col min="1278" max="1278" width="3.140625" style="1" customWidth="1"/>
    <col min="1279" max="1279" width="14.42578125" style="1" customWidth="1"/>
    <col min="1280" max="1280" width="30.85546875" style="1" customWidth="1"/>
    <col min="1281" max="1281" width="5.85546875" style="1" customWidth="1"/>
    <col min="1282" max="1282" width="6.85546875" style="1" customWidth="1"/>
    <col min="1283" max="1285" width="11.7109375" style="1" customWidth="1"/>
    <col min="1286" max="1286" width="9.85546875" style="1" customWidth="1"/>
    <col min="1287" max="1287" width="9.140625" style="1" customWidth="1"/>
    <col min="1288" max="1288" width="15.5703125" style="1" customWidth="1"/>
    <col min="1289" max="1289" width="15.42578125" style="1" customWidth="1"/>
    <col min="1290" max="1290" width="14.28515625" style="1" customWidth="1"/>
    <col min="1291" max="1291" width="22.7109375" style="1" customWidth="1"/>
    <col min="1292" max="1292" width="12.140625" style="1" customWidth="1"/>
    <col min="1293" max="1293" width="12.28515625" style="1" customWidth="1"/>
    <col min="1294" max="1294" width="12.85546875" style="1" customWidth="1"/>
    <col min="1295" max="1533" width="9.140625" style="1"/>
    <col min="1534" max="1534" width="3.140625" style="1" customWidth="1"/>
    <col min="1535" max="1535" width="14.42578125" style="1" customWidth="1"/>
    <col min="1536" max="1536" width="30.85546875" style="1" customWidth="1"/>
    <col min="1537" max="1537" width="5.85546875" style="1" customWidth="1"/>
    <col min="1538" max="1538" width="6.85546875" style="1" customWidth="1"/>
    <col min="1539" max="1541" width="11.7109375" style="1" customWidth="1"/>
    <col min="1542" max="1542" width="9.85546875" style="1" customWidth="1"/>
    <col min="1543" max="1543" width="9.140625" style="1" customWidth="1"/>
    <col min="1544" max="1544" width="15.5703125" style="1" customWidth="1"/>
    <col min="1545" max="1545" width="15.42578125" style="1" customWidth="1"/>
    <col min="1546" max="1546" width="14.28515625" style="1" customWidth="1"/>
    <col min="1547" max="1547" width="22.7109375" style="1" customWidth="1"/>
    <col min="1548" max="1548" width="12.140625" style="1" customWidth="1"/>
    <col min="1549" max="1549" width="12.28515625" style="1" customWidth="1"/>
    <col min="1550" max="1550" width="12.85546875" style="1" customWidth="1"/>
    <col min="1551" max="1789" width="9.140625" style="1"/>
    <col min="1790" max="1790" width="3.140625" style="1" customWidth="1"/>
    <col min="1791" max="1791" width="14.42578125" style="1" customWidth="1"/>
    <col min="1792" max="1792" width="30.85546875" style="1" customWidth="1"/>
    <col min="1793" max="1793" width="5.85546875" style="1" customWidth="1"/>
    <col min="1794" max="1794" width="6.85546875" style="1" customWidth="1"/>
    <col min="1795" max="1797" width="11.7109375" style="1" customWidth="1"/>
    <col min="1798" max="1798" width="9.85546875" style="1" customWidth="1"/>
    <col min="1799" max="1799" width="9.140625" style="1" customWidth="1"/>
    <col min="1800" max="1800" width="15.5703125" style="1" customWidth="1"/>
    <col min="1801" max="1801" width="15.42578125" style="1" customWidth="1"/>
    <col min="1802" max="1802" width="14.28515625" style="1" customWidth="1"/>
    <col min="1803" max="1803" width="22.7109375" style="1" customWidth="1"/>
    <col min="1804" max="1804" width="12.140625" style="1" customWidth="1"/>
    <col min="1805" max="1805" width="12.28515625" style="1" customWidth="1"/>
    <col min="1806" max="1806" width="12.85546875" style="1" customWidth="1"/>
    <col min="1807" max="2045" width="9.140625" style="1"/>
    <col min="2046" max="2046" width="3.140625" style="1" customWidth="1"/>
    <col min="2047" max="2047" width="14.42578125" style="1" customWidth="1"/>
    <col min="2048" max="2048" width="30.85546875" style="1" customWidth="1"/>
    <col min="2049" max="2049" width="5.85546875" style="1" customWidth="1"/>
    <col min="2050" max="2050" width="6.85546875" style="1" customWidth="1"/>
    <col min="2051" max="2053" width="11.7109375" style="1" customWidth="1"/>
    <col min="2054" max="2054" width="9.85546875" style="1" customWidth="1"/>
    <col min="2055" max="2055" width="9.140625" style="1" customWidth="1"/>
    <col min="2056" max="2056" width="15.5703125" style="1" customWidth="1"/>
    <col min="2057" max="2057" width="15.42578125" style="1" customWidth="1"/>
    <col min="2058" max="2058" width="14.28515625" style="1" customWidth="1"/>
    <col min="2059" max="2059" width="22.7109375" style="1" customWidth="1"/>
    <col min="2060" max="2060" width="12.140625" style="1" customWidth="1"/>
    <col min="2061" max="2061" width="12.28515625" style="1" customWidth="1"/>
    <col min="2062" max="2062" width="12.85546875" style="1" customWidth="1"/>
    <col min="2063" max="2301" width="9.140625" style="1"/>
    <col min="2302" max="2302" width="3.140625" style="1" customWidth="1"/>
    <col min="2303" max="2303" width="14.42578125" style="1" customWidth="1"/>
    <col min="2304" max="2304" width="30.85546875" style="1" customWidth="1"/>
    <col min="2305" max="2305" width="5.85546875" style="1" customWidth="1"/>
    <col min="2306" max="2306" width="6.85546875" style="1" customWidth="1"/>
    <col min="2307" max="2309" width="11.7109375" style="1" customWidth="1"/>
    <col min="2310" max="2310" width="9.85546875" style="1" customWidth="1"/>
    <col min="2311" max="2311" width="9.140625" style="1" customWidth="1"/>
    <col min="2312" max="2312" width="15.5703125" style="1" customWidth="1"/>
    <col min="2313" max="2313" width="15.42578125" style="1" customWidth="1"/>
    <col min="2314" max="2314" width="14.28515625" style="1" customWidth="1"/>
    <col min="2315" max="2315" width="22.7109375" style="1" customWidth="1"/>
    <col min="2316" max="2316" width="12.140625" style="1" customWidth="1"/>
    <col min="2317" max="2317" width="12.28515625" style="1" customWidth="1"/>
    <col min="2318" max="2318" width="12.85546875" style="1" customWidth="1"/>
    <col min="2319" max="2557" width="9.140625" style="1"/>
    <col min="2558" max="2558" width="3.140625" style="1" customWidth="1"/>
    <col min="2559" max="2559" width="14.42578125" style="1" customWidth="1"/>
    <col min="2560" max="2560" width="30.85546875" style="1" customWidth="1"/>
    <col min="2561" max="2561" width="5.85546875" style="1" customWidth="1"/>
    <col min="2562" max="2562" width="6.85546875" style="1" customWidth="1"/>
    <col min="2563" max="2565" width="11.7109375" style="1" customWidth="1"/>
    <col min="2566" max="2566" width="9.85546875" style="1" customWidth="1"/>
    <col min="2567" max="2567" width="9.140625" style="1" customWidth="1"/>
    <col min="2568" max="2568" width="15.5703125" style="1" customWidth="1"/>
    <col min="2569" max="2569" width="15.42578125" style="1" customWidth="1"/>
    <col min="2570" max="2570" width="14.28515625" style="1" customWidth="1"/>
    <col min="2571" max="2571" width="22.7109375" style="1" customWidth="1"/>
    <col min="2572" max="2572" width="12.140625" style="1" customWidth="1"/>
    <col min="2573" max="2573" width="12.28515625" style="1" customWidth="1"/>
    <col min="2574" max="2574" width="12.85546875" style="1" customWidth="1"/>
    <col min="2575" max="2813" width="9.140625" style="1"/>
    <col min="2814" max="2814" width="3.140625" style="1" customWidth="1"/>
    <col min="2815" max="2815" width="14.42578125" style="1" customWidth="1"/>
    <col min="2816" max="2816" width="30.85546875" style="1" customWidth="1"/>
    <col min="2817" max="2817" width="5.85546875" style="1" customWidth="1"/>
    <col min="2818" max="2818" width="6.85546875" style="1" customWidth="1"/>
    <col min="2819" max="2821" width="11.7109375" style="1" customWidth="1"/>
    <col min="2822" max="2822" width="9.85546875" style="1" customWidth="1"/>
    <col min="2823" max="2823" width="9.140625" style="1" customWidth="1"/>
    <col min="2824" max="2824" width="15.5703125" style="1" customWidth="1"/>
    <col min="2825" max="2825" width="15.42578125" style="1" customWidth="1"/>
    <col min="2826" max="2826" width="14.28515625" style="1" customWidth="1"/>
    <col min="2827" max="2827" width="22.7109375" style="1" customWidth="1"/>
    <col min="2828" max="2828" width="12.140625" style="1" customWidth="1"/>
    <col min="2829" max="2829" width="12.28515625" style="1" customWidth="1"/>
    <col min="2830" max="2830" width="12.85546875" style="1" customWidth="1"/>
    <col min="2831" max="3069" width="9.140625" style="1"/>
    <col min="3070" max="3070" width="3.140625" style="1" customWidth="1"/>
    <col min="3071" max="3071" width="14.42578125" style="1" customWidth="1"/>
    <col min="3072" max="3072" width="30.85546875" style="1" customWidth="1"/>
    <col min="3073" max="3073" width="5.85546875" style="1" customWidth="1"/>
    <col min="3074" max="3074" width="6.85546875" style="1" customWidth="1"/>
    <col min="3075" max="3077" width="11.7109375" style="1" customWidth="1"/>
    <col min="3078" max="3078" width="9.85546875" style="1" customWidth="1"/>
    <col min="3079" max="3079" width="9.140625" style="1" customWidth="1"/>
    <col min="3080" max="3080" width="15.5703125" style="1" customWidth="1"/>
    <col min="3081" max="3081" width="15.42578125" style="1" customWidth="1"/>
    <col min="3082" max="3082" width="14.28515625" style="1" customWidth="1"/>
    <col min="3083" max="3083" width="22.7109375" style="1" customWidth="1"/>
    <col min="3084" max="3084" width="12.140625" style="1" customWidth="1"/>
    <col min="3085" max="3085" width="12.28515625" style="1" customWidth="1"/>
    <col min="3086" max="3086" width="12.85546875" style="1" customWidth="1"/>
    <col min="3087" max="3325" width="9.140625" style="1"/>
    <col min="3326" max="3326" width="3.140625" style="1" customWidth="1"/>
    <col min="3327" max="3327" width="14.42578125" style="1" customWidth="1"/>
    <col min="3328" max="3328" width="30.85546875" style="1" customWidth="1"/>
    <col min="3329" max="3329" width="5.85546875" style="1" customWidth="1"/>
    <col min="3330" max="3330" width="6.85546875" style="1" customWidth="1"/>
    <col min="3331" max="3333" width="11.7109375" style="1" customWidth="1"/>
    <col min="3334" max="3334" width="9.85546875" style="1" customWidth="1"/>
    <col min="3335" max="3335" width="9.140625" style="1" customWidth="1"/>
    <col min="3336" max="3336" width="15.5703125" style="1" customWidth="1"/>
    <col min="3337" max="3337" width="15.42578125" style="1" customWidth="1"/>
    <col min="3338" max="3338" width="14.28515625" style="1" customWidth="1"/>
    <col min="3339" max="3339" width="22.7109375" style="1" customWidth="1"/>
    <col min="3340" max="3340" width="12.140625" style="1" customWidth="1"/>
    <col min="3341" max="3341" width="12.28515625" style="1" customWidth="1"/>
    <col min="3342" max="3342" width="12.85546875" style="1" customWidth="1"/>
    <col min="3343" max="3581" width="9.140625" style="1"/>
    <col min="3582" max="3582" width="3.140625" style="1" customWidth="1"/>
    <col min="3583" max="3583" width="14.42578125" style="1" customWidth="1"/>
    <col min="3584" max="3584" width="30.85546875" style="1" customWidth="1"/>
    <col min="3585" max="3585" width="5.85546875" style="1" customWidth="1"/>
    <col min="3586" max="3586" width="6.85546875" style="1" customWidth="1"/>
    <col min="3587" max="3589" width="11.7109375" style="1" customWidth="1"/>
    <col min="3590" max="3590" width="9.85546875" style="1" customWidth="1"/>
    <col min="3591" max="3591" width="9.140625" style="1" customWidth="1"/>
    <col min="3592" max="3592" width="15.5703125" style="1" customWidth="1"/>
    <col min="3593" max="3593" width="15.42578125" style="1" customWidth="1"/>
    <col min="3594" max="3594" width="14.28515625" style="1" customWidth="1"/>
    <col min="3595" max="3595" width="22.7109375" style="1" customWidth="1"/>
    <col min="3596" max="3596" width="12.140625" style="1" customWidth="1"/>
    <col min="3597" max="3597" width="12.28515625" style="1" customWidth="1"/>
    <col min="3598" max="3598" width="12.85546875" style="1" customWidth="1"/>
    <col min="3599" max="3837" width="9.140625" style="1"/>
    <col min="3838" max="3838" width="3.140625" style="1" customWidth="1"/>
    <col min="3839" max="3839" width="14.42578125" style="1" customWidth="1"/>
    <col min="3840" max="3840" width="30.85546875" style="1" customWidth="1"/>
    <col min="3841" max="3841" width="5.85546875" style="1" customWidth="1"/>
    <col min="3842" max="3842" width="6.85546875" style="1" customWidth="1"/>
    <col min="3843" max="3845" width="11.7109375" style="1" customWidth="1"/>
    <col min="3846" max="3846" width="9.85546875" style="1" customWidth="1"/>
    <col min="3847" max="3847" width="9.140625" style="1" customWidth="1"/>
    <col min="3848" max="3848" width="15.5703125" style="1" customWidth="1"/>
    <col min="3849" max="3849" width="15.42578125" style="1" customWidth="1"/>
    <col min="3850" max="3850" width="14.28515625" style="1" customWidth="1"/>
    <col min="3851" max="3851" width="22.7109375" style="1" customWidth="1"/>
    <col min="3852" max="3852" width="12.140625" style="1" customWidth="1"/>
    <col min="3853" max="3853" width="12.28515625" style="1" customWidth="1"/>
    <col min="3854" max="3854" width="12.85546875" style="1" customWidth="1"/>
    <col min="3855" max="4093" width="9.140625" style="1"/>
    <col min="4094" max="4094" width="3.140625" style="1" customWidth="1"/>
    <col min="4095" max="4095" width="14.42578125" style="1" customWidth="1"/>
    <col min="4096" max="4096" width="30.85546875" style="1" customWidth="1"/>
    <col min="4097" max="4097" width="5.85546875" style="1" customWidth="1"/>
    <col min="4098" max="4098" width="6.85546875" style="1" customWidth="1"/>
    <col min="4099" max="4101" width="11.7109375" style="1" customWidth="1"/>
    <col min="4102" max="4102" width="9.85546875" style="1" customWidth="1"/>
    <col min="4103" max="4103" width="9.140625" style="1" customWidth="1"/>
    <col min="4104" max="4104" width="15.5703125" style="1" customWidth="1"/>
    <col min="4105" max="4105" width="15.42578125" style="1" customWidth="1"/>
    <col min="4106" max="4106" width="14.28515625" style="1" customWidth="1"/>
    <col min="4107" max="4107" width="22.7109375" style="1" customWidth="1"/>
    <col min="4108" max="4108" width="12.140625" style="1" customWidth="1"/>
    <col min="4109" max="4109" width="12.28515625" style="1" customWidth="1"/>
    <col min="4110" max="4110" width="12.85546875" style="1" customWidth="1"/>
    <col min="4111" max="4349" width="9.140625" style="1"/>
    <col min="4350" max="4350" width="3.140625" style="1" customWidth="1"/>
    <col min="4351" max="4351" width="14.42578125" style="1" customWidth="1"/>
    <col min="4352" max="4352" width="30.85546875" style="1" customWidth="1"/>
    <col min="4353" max="4353" width="5.85546875" style="1" customWidth="1"/>
    <col min="4354" max="4354" width="6.85546875" style="1" customWidth="1"/>
    <col min="4355" max="4357" width="11.7109375" style="1" customWidth="1"/>
    <col min="4358" max="4358" width="9.85546875" style="1" customWidth="1"/>
    <col min="4359" max="4359" width="9.140625" style="1" customWidth="1"/>
    <col min="4360" max="4360" width="15.5703125" style="1" customWidth="1"/>
    <col min="4361" max="4361" width="15.42578125" style="1" customWidth="1"/>
    <col min="4362" max="4362" width="14.28515625" style="1" customWidth="1"/>
    <col min="4363" max="4363" width="22.7109375" style="1" customWidth="1"/>
    <col min="4364" max="4364" width="12.140625" style="1" customWidth="1"/>
    <col min="4365" max="4365" width="12.28515625" style="1" customWidth="1"/>
    <col min="4366" max="4366" width="12.85546875" style="1" customWidth="1"/>
    <col min="4367" max="4605" width="9.140625" style="1"/>
    <col min="4606" max="4606" width="3.140625" style="1" customWidth="1"/>
    <col min="4607" max="4607" width="14.42578125" style="1" customWidth="1"/>
    <col min="4608" max="4608" width="30.85546875" style="1" customWidth="1"/>
    <col min="4609" max="4609" width="5.85546875" style="1" customWidth="1"/>
    <col min="4610" max="4610" width="6.85546875" style="1" customWidth="1"/>
    <col min="4611" max="4613" width="11.7109375" style="1" customWidth="1"/>
    <col min="4614" max="4614" width="9.85546875" style="1" customWidth="1"/>
    <col min="4615" max="4615" width="9.140625" style="1" customWidth="1"/>
    <col min="4616" max="4616" width="15.5703125" style="1" customWidth="1"/>
    <col min="4617" max="4617" width="15.42578125" style="1" customWidth="1"/>
    <col min="4618" max="4618" width="14.28515625" style="1" customWidth="1"/>
    <col min="4619" max="4619" width="22.7109375" style="1" customWidth="1"/>
    <col min="4620" max="4620" width="12.140625" style="1" customWidth="1"/>
    <col min="4621" max="4621" width="12.28515625" style="1" customWidth="1"/>
    <col min="4622" max="4622" width="12.85546875" style="1" customWidth="1"/>
    <col min="4623" max="4861" width="9.140625" style="1"/>
    <col min="4862" max="4862" width="3.140625" style="1" customWidth="1"/>
    <col min="4863" max="4863" width="14.42578125" style="1" customWidth="1"/>
    <col min="4864" max="4864" width="30.85546875" style="1" customWidth="1"/>
    <col min="4865" max="4865" width="5.85546875" style="1" customWidth="1"/>
    <col min="4866" max="4866" width="6.85546875" style="1" customWidth="1"/>
    <col min="4867" max="4869" width="11.7109375" style="1" customWidth="1"/>
    <col min="4870" max="4870" width="9.85546875" style="1" customWidth="1"/>
    <col min="4871" max="4871" width="9.140625" style="1" customWidth="1"/>
    <col min="4872" max="4872" width="15.5703125" style="1" customWidth="1"/>
    <col min="4873" max="4873" width="15.42578125" style="1" customWidth="1"/>
    <col min="4874" max="4874" width="14.28515625" style="1" customWidth="1"/>
    <col min="4875" max="4875" width="22.7109375" style="1" customWidth="1"/>
    <col min="4876" max="4876" width="12.140625" style="1" customWidth="1"/>
    <col min="4877" max="4877" width="12.28515625" style="1" customWidth="1"/>
    <col min="4878" max="4878" width="12.85546875" style="1" customWidth="1"/>
    <col min="4879" max="5117" width="9.140625" style="1"/>
    <col min="5118" max="5118" width="3.140625" style="1" customWidth="1"/>
    <col min="5119" max="5119" width="14.42578125" style="1" customWidth="1"/>
    <col min="5120" max="5120" width="30.85546875" style="1" customWidth="1"/>
    <col min="5121" max="5121" width="5.85546875" style="1" customWidth="1"/>
    <col min="5122" max="5122" width="6.85546875" style="1" customWidth="1"/>
    <col min="5123" max="5125" width="11.7109375" style="1" customWidth="1"/>
    <col min="5126" max="5126" width="9.85546875" style="1" customWidth="1"/>
    <col min="5127" max="5127" width="9.140625" style="1" customWidth="1"/>
    <col min="5128" max="5128" width="15.5703125" style="1" customWidth="1"/>
    <col min="5129" max="5129" width="15.42578125" style="1" customWidth="1"/>
    <col min="5130" max="5130" width="14.28515625" style="1" customWidth="1"/>
    <col min="5131" max="5131" width="22.7109375" style="1" customWidth="1"/>
    <col min="5132" max="5132" width="12.140625" style="1" customWidth="1"/>
    <col min="5133" max="5133" width="12.28515625" style="1" customWidth="1"/>
    <col min="5134" max="5134" width="12.85546875" style="1" customWidth="1"/>
    <col min="5135" max="5373" width="9.140625" style="1"/>
    <col min="5374" max="5374" width="3.140625" style="1" customWidth="1"/>
    <col min="5375" max="5375" width="14.42578125" style="1" customWidth="1"/>
    <col min="5376" max="5376" width="30.85546875" style="1" customWidth="1"/>
    <col min="5377" max="5377" width="5.85546875" style="1" customWidth="1"/>
    <col min="5378" max="5378" width="6.85546875" style="1" customWidth="1"/>
    <col min="5379" max="5381" width="11.7109375" style="1" customWidth="1"/>
    <col min="5382" max="5382" width="9.85546875" style="1" customWidth="1"/>
    <col min="5383" max="5383" width="9.140625" style="1" customWidth="1"/>
    <col min="5384" max="5384" width="15.5703125" style="1" customWidth="1"/>
    <col min="5385" max="5385" width="15.42578125" style="1" customWidth="1"/>
    <col min="5386" max="5386" width="14.28515625" style="1" customWidth="1"/>
    <col min="5387" max="5387" width="22.7109375" style="1" customWidth="1"/>
    <col min="5388" max="5388" width="12.140625" style="1" customWidth="1"/>
    <col min="5389" max="5389" width="12.28515625" style="1" customWidth="1"/>
    <col min="5390" max="5390" width="12.85546875" style="1" customWidth="1"/>
    <col min="5391" max="5629" width="9.140625" style="1"/>
    <col min="5630" max="5630" width="3.140625" style="1" customWidth="1"/>
    <col min="5631" max="5631" width="14.42578125" style="1" customWidth="1"/>
    <col min="5632" max="5632" width="30.85546875" style="1" customWidth="1"/>
    <col min="5633" max="5633" width="5.85546875" style="1" customWidth="1"/>
    <col min="5634" max="5634" width="6.85546875" style="1" customWidth="1"/>
    <col min="5635" max="5637" width="11.7109375" style="1" customWidth="1"/>
    <col min="5638" max="5638" width="9.85546875" style="1" customWidth="1"/>
    <col min="5639" max="5639" width="9.140625" style="1" customWidth="1"/>
    <col min="5640" max="5640" width="15.5703125" style="1" customWidth="1"/>
    <col min="5641" max="5641" width="15.42578125" style="1" customWidth="1"/>
    <col min="5642" max="5642" width="14.28515625" style="1" customWidth="1"/>
    <col min="5643" max="5643" width="22.7109375" style="1" customWidth="1"/>
    <col min="5644" max="5644" width="12.140625" style="1" customWidth="1"/>
    <col min="5645" max="5645" width="12.28515625" style="1" customWidth="1"/>
    <col min="5646" max="5646" width="12.85546875" style="1" customWidth="1"/>
    <col min="5647" max="5885" width="9.140625" style="1"/>
    <col min="5886" max="5886" width="3.140625" style="1" customWidth="1"/>
    <col min="5887" max="5887" width="14.42578125" style="1" customWidth="1"/>
    <col min="5888" max="5888" width="30.85546875" style="1" customWidth="1"/>
    <col min="5889" max="5889" width="5.85546875" style="1" customWidth="1"/>
    <col min="5890" max="5890" width="6.85546875" style="1" customWidth="1"/>
    <col min="5891" max="5893" width="11.7109375" style="1" customWidth="1"/>
    <col min="5894" max="5894" width="9.85546875" style="1" customWidth="1"/>
    <col min="5895" max="5895" width="9.140625" style="1" customWidth="1"/>
    <col min="5896" max="5896" width="15.5703125" style="1" customWidth="1"/>
    <col min="5897" max="5897" width="15.42578125" style="1" customWidth="1"/>
    <col min="5898" max="5898" width="14.28515625" style="1" customWidth="1"/>
    <col min="5899" max="5899" width="22.7109375" style="1" customWidth="1"/>
    <col min="5900" max="5900" width="12.140625" style="1" customWidth="1"/>
    <col min="5901" max="5901" width="12.28515625" style="1" customWidth="1"/>
    <col min="5902" max="5902" width="12.85546875" style="1" customWidth="1"/>
    <col min="5903" max="6141" width="9.140625" style="1"/>
    <col min="6142" max="6142" width="3.140625" style="1" customWidth="1"/>
    <col min="6143" max="6143" width="14.42578125" style="1" customWidth="1"/>
    <col min="6144" max="6144" width="30.85546875" style="1" customWidth="1"/>
    <col min="6145" max="6145" width="5.85546875" style="1" customWidth="1"/>
    <col min="6146" max="6146" width="6.85546875" style="1" customWidth="1"/>
    <col min="6147" max="6149" width="11.7109375" style="1" customWidth="1"/>
    <col min="6150" max="6150" width="9.85546875" style="1" customWidth="1"/>
    <col min="6151" max="6151" width="9.140625" style="1" customWidth="1"/>
    <col min="6152" max="6152" width="15.5703125" style="1" customWidth="1"/>
    <col min="6153" max="6153" width="15.42578125" style="1" customWidth="1"/>
    <col min="6154" max="6154" width="14.28515625" style="1" customWidth="1"/>
    <col min="6155" max="6155" width="22.7109375" style="1" customWidth="1"/>
    <col min="6156" max="6156" width="12.140625" style="1" customWidth="1"/>
    <col min="6157" max="6157" width="12.28515625" style="1" customWidth="1"/>
    <col min="6158" max="6158" width="12.85546875" style="1" customWidth="1"/>
    <col min="6159" max="6397" width="9.140625" style="1"/>
    <col min="6398" max="6398" width="3.140625" style="1" customWidth="1"/>
    <col min="6399" max="6399" width="14.42578125" style="1" customWidth="1"/>
    <col min="6400" max="6400" width="30.85546875" style="1" customWidth="1"/>
    <col min="6401" max="6401" width="5.85546875" style="1" customWidth="1"/>
    <col min="6402" max="6402" width="6.85546875" style="1" customWidth="1"/>
    <col min="6403" max="6405" width="11.7109375" style="1" customWidth="1"/>
    <col min="6406" max="6406" width="9.85546875" style="1" customWidth="1"/>
    <col min="6407" max="6407" width="9.140625" style="1" customWidth="1"/>
    <col min="6408" max="6408" width="15.5703125" style="1" customWidth="1"/>
    <col min="6409" max="6409" width="15.42578125" style="1" customWidth="1"/>
    <col min="6410" max="6410" width="14.28515625" style="1" customWidth="1"/>
    <col min="6411" max="6411" width="22.7109375" style="1" customWidth="1"/>
    <col min="6412" max="6412" width="12.140625" style="1" customWidth="1"/>
    <col min="6413" max="6413" width="12.28515625" style="1" customWidth="1"/>
    <col min="6414" max="6414" width="12.85546875" style="1" customWidth="1"/>
    <col min="6415" max="6653" width="9.140625" style="1"/>
    <col min="6654" max="6654" width="3.140625" style="1" customWidth="1"/>
    <col min="6655" max="6655" width="14.42578125" style="1" customWidth="1"/>
    <col min="6656" max="6656" width="30.85546875" style="1" customWidth="1"/>
    <col min="6657" max="6657" width="5.85546875" style="1" customWidth="1"/>
    <col min="6658" max="6658" width="6.85546875" style="1" customWidth="1"/>
    <col min="6659" max="6661" width="11.7109375" style="1" customWidth="1"/>
    <col min="6662" max="6662" width="9.85546875" style="1" customWidth="1"/>
    <col min="6663" max="6663" width="9.140625" style="1" customWidth="1"/>
    <col min="6664" max="6664" width="15.5703125" style="1" customWidth="1"/>
    <col min="6665" max="6665" width="15.42578125" style="1" customWidth="1"/>
    <col min="6666" max="6666" width="14.28515625" style="1" customWidth="1"/>
    <col min="6667" max="6667" width="22.7109375" style="1" customWidth="1"/>
    <col min="6668" max="6668" width="12.140625" style="1" customWidth="1"/>
    <col min="6669" max="6669" width="12.28515625" style="1" customWidth="1"/>
    <col min="6670" max="6670" width="12.85546875" style="1" customWidth="1"/>
    <col min="6671" max="6909" width="9.140625" style="1"/>
    <col min="6910" max="6910" width="3.140625" style="1" customWidth="1"/>
    <col min="6911" max="6911" width="14.42578125" style="1" customWidth="1"/>
    <col min="6912" max="6912" width="30.85546875" style="1" customWidth="1"/>
    <col min="6913" max="6913" width="5.85546875" style="1" customWidth="1"/>
    <col min="6914" max="6914" width="6.85546875" style="1" customWidth="1"/>
    <col min="6915" max="6917" width="11.7109375" style="1" customWidth="1"/>
    <col min="6918" max="6918" width="9.85546875" style="1" customWidth="1"/>
    <col min="6919" max="6919" width="9.140625" style="1" customWidth="1"/>
    <col min="6920" max="6920" width="15.5703125" style="1" customWidth="1"/>
    <col min="6921" max="6921" width="15.42578125" style="1" customWidth="1"/>
    <col min="6922" max="6922" width="14.28515625" style="1" customWidth="1"/>
    <col min="6923" max="6923" width="22.7109375" style="1" customWidth="1"/>
    <col min="6924" max="6924" width="12.140625" style="1" customWidth="1"/>
    <col min="6925" max="6925" width="12.28515625" style="1" customWidth="1"/>
    <col min="6926" max="6926" width="12.85546875" style="1" customWidth="1"/>
    <col min="6927" max="7165" width="9.140625" style="1"/>
    <col min="7166" max="7166" width="3.140625" style="1" customWidth="1"/>
    <col min="7167" max="7167" width="14.42578125" style="1" customWidth="1"/>
    <col min="7168" max="7168" width="30.85546875" style="1" customWidth="1"/>
    <col min="7169" max="7169" width="5.85546875" style="1" customWidth="1"/>
    <col min="7170" max="7170" width="6.85546875" style="1" customWidth="1"/>
    <col min="7171" max="7173" width="11.7109375" style="1" customWidth="1"/>
    <col min="7174" max="7174" width="9.85546875" style="1" customWidth="1"/>
    <col min="7175" max="7175" width="9.140625" style="1" customWidth="1"/>
    <col min="7176" max="7176" width="15.5703125" style="1" customWidth="1"/>
    <col min="7177" max="7177" width="15.42578125" style="1" customWidth="1"/>
    <col min="7178" max="7178" width="14.28515625" style="1" customWidth="1"/>
    <col min="7179" max="7179" width="22.7109375" style="1" customWidth="1"/>
    <col min="7180" max="7180" width="12.140625" style="1" customWidth="1"/>
    <col min="7181" max="7181" width="12.28515625" style="1" customWidth="1"/>
    <col min="7182" max="7182" width="12.85546875" style="1" customWidth="1"/>
    <col min="7183" max="7421" width="9.140625" style="1"/>
    <col min="7422" max="7422" width="3.140625" style="1" customWidth="1"/>
    <col min="7423" max="7423" width="14.42578125" style="1" customWidth="1"/>
    <col min="7424" max="7424" width="30.85546875" style="1" customWidth="1"/>
    <col min="7425" max="7425" width="5.85546875" style="1" customWidth="1"/>
    <col min="7426" max="7426" width="6.85546875" style="1" customWidth="1"/>
    <col min="7427" max="7429" width="11.7109375" style="1" customWidth="1"/>
    <col min="7430" max="7430" width="9.85546875" style="1" customWidth="1"/>
    <col min="7431" max="7431" width="9.140625" style="1" customWidth="1"/>
    <col min="7432" max="7432" width="15.5703125" style="1" customWidth="1"/>
    <col min="7433" max="7433" width="15.42578125" style="1" customWidth="1"/>
    <col min="7434" max="7434" width="14.28515625" style="1" customWidth="1"/>
    <col min="7435" max="7435" width="22.7109375" style="1" customWidth="1"/>
    <col min="7436" max="7436" width="12.140625" style="1" customWidth="1"/>
    <col min="7437" max="7437" width="12.28515625" style="1" customWidth="1"/>
    <col min="7438" max="7438" width="12.85546875" style="1" customWidth="1"/>
    <col min="7439" max="7677" width="9.140625" style="1"/>
    <col min="7678" max="7678" width="3.140625" style="1" customWidth="1"/>
    <col min="7679" max="7679" width="14.42578125" style="1" customWidth="1"/>
    <col min="7680" max="7680" width="30.85546875" style="1" customWidth="1"/>
    <col min="7681" max="7681" width="5.85546875" style="1" customWidth="1"/>
    <col min="7682" max="7682" width="6.85546875" style="1" customWidth="1"/>
    <col min="7683" max="7685" width="11.7109375" style="1" customWidth="1"/>
    <col min="7686" max="7686" width="9.85546875" style="1" customWidth="1"/>
    <col min="7687" max="7687" width="9.140625" style="1" customWidth="1"/>
    <col min="7688" max="7688" width="15.5703125" style="1" customWidth="1"/>
    <col min="7689" max="7689" width="15.42578125" style="1" customWidth="1"/>
    <col min="7690" max="7690" width="14.28515625" style="1" customWidth="1"/>
    <col min="7691" max="7691" width="22.7109375" style="1" customWidth="1"/>
    <col min="7692" max="7692" width="12.140625" style="1" customWidth="1"/>
    <col min="7693" max="7693" width="12.28515625" style="1" customWidth="1"/>
    <col min="7694" max="7694" width="12.85546875" style="1" customWidth="1"/>
    <col min="7695" max="7933" width="9.140625" style="1"/>
    <col min="7934" max="7934" width="3.140625" style="1" customWidth="1"/>
    <col min="7935" max="7935" width="14.42578125" style="1" customWidth="1"/>
    <col min="7936" max="7936" width="30.85546875" style="1" customWidth="1"/>
    <col min="7937" max="7937" width="5.85546875" style="1" customWidth="1"/>
    <col min="7938" max="7938" width="6.85546875" style="1" customWidth="1"/>
    <col min="7939" max="7941" width="11.7109375" style="1" customWidth="1"/>
    <col min="7942" max="7942" width="9.85546875" style="1" customWidth="1"/>
    <col min="7943" max="7943" width="9.140625" style="1" customWidth="1"/>
    <col min="7944" max="7944" width="15.5703125" style="1" customWidth="1"/>
    <col min="7945" max="7945" width="15.42578125" style="1" customWidth="1"/>
    <col min="7946" max="7946" width="14.28515625" style="1" customWidth="1"/>
    <col min="7947" max="7947" width="22.7109375" style="1" customWidth="1"/>
    <col min="7948" max="7948" width="12.140625" style="1" customWidth="1"/>
    <col min="7949" max="7949" width="12.28515625" style="1" customWidth="1"/>
    <col min="7950" max="7950" width="12.85546875" style="1" customWidth="1"/>
    <col min="7951" max="8189" width="9.140625" style="1"/>
    <col min="8190" max="8190" width="3.140625" style="1" customWidth="1"/>
    <col min="8191" max="8191" width="14.42578125" style="1" customWidth="1"/>
    <col min="8192" max="8192" width="30.85546875" style="1" customWidth="1"/>
    <col min="8193" max="8193" width="5.85546875" style="1" customWidth="1"/>
    <col min="8194" max="8194" width="6.85546875" style="1" customWidth="1"/>
    <col min="8195" max="8197" width="11.7109375" style="1" customWidth="1"/>
    <col min="8198" max="8198" width="9.85546875" style="1" customWidth="1"/>
    <col min="8199" max="8199" width="9.140625" style="1" customWidth="1"/>
    <col min="8200" max="8200" width="15.5703125" style="1" customWidth="1"/>
    <col min="8201" max="8201" width="15.42578125" style="1" customWidth="1"/>
    <col min="8202" max="8202" width="14.28515625" style="1" customWidth="1"/>
    <col min="8203" max="8203" width="22.7109375" style="1" customWidth="1"/>
    <col min="8204" max="8204" width="12.140625" style="1" customWidth="1"/>
    <col min="8205" max="8205" width="12.28515625" style="1" customWidth="1"/>
    <col min="8206" max="8206" width="12.85546875" style="1" customWidth="1"/>
    <col min="8207" max="8445" width="9.140625" style="1"/>
    <col min="8446" max="8446" width="3.140625" style="1" customWidth="1"/>
    <col min="8447" max="8447" width="14.42578125" style="1" customWidth="1"/>
    <col min="8448" max="8448" width="30.85546875" style="1" customWidth="1"/>
    <col min="8449" max="8449" width="5.85546875" style="1" customWidth="1"/>
    <col min="8450" max="8450" width="6.85546875" style="1" customWidth="1"/>
    <col min="8451" max="8453" width="11.7109375" style="1" customWidth="1"/>
    <col min="8454" max="8454" width="9.85546875" style="1" customWidth="1"/>
    <col min="8455" max="8455" width="9.140625" style="1" customWidth="1"/>
    <col min="8456" max="8456" width="15.5703125" style="1" customWidth="1"/>
    <col min="8457" max="8457" width="15.42578125" style="1" customWidth="1"/>
    <col min="8458" max="8458" width="14.28515625" style="1" customWidth="1"/>
    <col min="8459" max="8459" width="22.7109375" style="1" customWidth="1"/>
    <col min="8460" max="8460" width="12.140625" style="1" customWidth="1"/>
    <col min="8461" max="8461" width="12.28515625" style="1" customWidth="1"/>
    <col min="8462" max="8462" width="12.85546875" style="1" customWidth="1"/>
    <col min="8463" max="8701" width="9.140625" style="1"/>
    <col min="8702" max="8702" width="3.140625" style="1" customWidth="1"/>
    <col min="8703" max="8703" width="14.42578125" style="1" customWidth="1"/>
    <col min="8704" max="8704" width="30.85546875" style="1" customWidth="1"/>
    <col min="8705" max="8705" width="5.85546875" style="1" customWidth="1"/>
    <col min="8706" max="8706" width="6.85546875" style="1" customWidth="1"/>
    <col min="8707" max="8709" width="11.7109375" style="1" customWidth="1"/>
    <col min="8710" max="8710" width="9.85546875" style="1" customWidth="1"/>
    <col min="8711" max="8711" width="9.140625" style="1" customWidth="1"/>
    <col min="8712" max="8712" width="15.5703125" style="1" customWidth="1"/>
    <col min="8713" max="8713" width="15.42578125" style="1" customWidth="1"/>
    <col min="8714" max="8714" width="14.28515625" style="1" customWidth="1"/>
    <col min="8715" max="8715" width="22.7109375" style="1" customWidth="1"/>
    <col min="8716" max="8716" width="12.140625" style="1" customWidth="1"/>
    <col min="8717" max="8717" width="12.28515625" style="1" customWidth="1"/>
    <col min="8718" max="8718" width="12.85546875" style="1" customWidth="1"/>
    <col min="8719" max="8957" width="9.140625" style="1"/>
    <col min="8958" max="8958" width="3.140625" style="1" customWidth="1"/>
    <col min="8959" max="8959" width="14.42578125" style="1" customWidth="1"/>
    <col min="8960" max="8960" width="30.85546875" style="1" customWidth="1"/>
    <col min="8961" max="8961" width="5.85546875" style="1" customWidth="1"/>
    <col min="8962" max="8962" width="6.85546875" style="1" customWidth="1"/>
    <col min="8963" max="8965" width="11.7109375" style="1" customWidth="1"/>
    <col min="8966" max="8966" width="9.85546875" style="1" customWidth="1"/>
    <col min="8967" max="8967" width="9.140625" style="1" customWidth="1"/>
    <col min="8968" max="8968" width="15.5703125" style="1" customWidth="1"/>
    <col min="8969" max="8969" width="15.42578125" style="1" customWidth="1"/>
    <col min="8970" max="8970" width="14.28515625" style="1" customWidth="1"/>
    <col min="8971" max="8971" width="22.7109375" style="1" customWidth="1"/>
    <col min="8972" max="8972" width="12.140625" style="1" customWidth="1"/>
    <col min="8973" max="8973" width="12.28515625" style="1" customWidth="1"/>
    <col min="8974" max="8974" width="12.85546875" style="1" customWidth="1"/>
    <col min="8975" max="9213" width="9.140625" style="1"/>
    <col min="9214" max="9214" width="3.140625" style="1" customWidth="1"/>
    <col min="9215" max="9215" width="14.42578125" style="1" customWidth="1"/>
    <col min="9216" max="9216" width="30.85546875" style="1" customWidth="1"/>
    <col min="9217" max="9217" width="5.85546875" style="1" customWidth="1"/>
    <col min="9218" max="9218" width="6.85546875" style="1" customWidth="1"/>
    <col min="9219" max="9221" width="11.7109375" style="1" customWidth="1"/>
    <col min="9222" max="9222" width="9.85546875" style="1" customWidth="1"/>
    <col min="9223" max="9223" width="9.140625" style="1" customWidth="1"/>
    <col min="9224" max="9224" width="15.5703125" style="1" customWidth="1"/>
    <col min="9225" max="9225" width="15.42578125" style="1" customWidth="1"/>
    <col min="9226" max="9226" width="14.28515625" style="1" customWidth="1"/>
    <col min="9227" max="9227" width="22.7109375" style="1" customWidth="1"/>
    <col min="9228" max="9228" width="12.140625" style="1" customWidth="1"/>
    <col min="9229" max="9229" width="12.28515625" style="1" customWidth="1"/>
    <col min="9230" max="9230" width="12.85546875" style="1" customWidth="1"/>
    <col min="9231" max="9469" width="9.140625" style="1"/>
    <col min="9470" max="9470" width="3.140625" style="1" customWidth="1"/>
    <col min="9471" max="9471" width="14.42578125" style="1" customWidth="1"/>
    <col min="9472" max="9472" width="30.85546875" style="1" customWidth="1"/>
    <col min="9473" max="9473" width="5.85546875" style="1" customWidth="1"/>
    <col min="9474" max="9474" width="6.85546875" style="1" customWidth="1"/>
    <col min="9475" max="9477" width="11.7109375" style="1" customWidth="1"/>
    <col min="9478" max="9478" width="9.85546875" style="1" customWidth="1"/>
    <col min="9479" max="9479" width="9.140625" style="1" customWidth="1"/>
    <col min="9480" max="9480" width="15.5703125" style="1" customWidth="1"/>
    <col min="9481" max="9481" width="15.42578125" style="1" customWidth="1"/>
    <col min="9482" max="9482" width="14.28515625" style="1" customWidth="1"/>
    <col min="9483" max="9483" width="22.7109375" style="1" customWidth="1"/>
    <col min="9484" max="9484" width="12.140625" style="1" customWidth="1"/>
    <col min="9485" max="9485" width="12.28515625" style="1" customWidth="1"/>
    <col min="9486" max="9486" width="12.85546875" style="1" customWidth="1"/>
    <col min="9487" max="9725" width="9.140625" style="1"/>
    <col min="9726" max="9726" width="3.140625" style="1" customWidth="1"/>
    <col min="9727" max="9727" width="14.42578125" style="1" customWidth="1"/>
    <col min="9728" max="9728" width="30.85546875" style="1" customWidth="1"/>
    <col min="9729" max="9729" width="5.85546875" style="1" customWidth="1"/>
    <col min="9730" max="9730" width="6.85546875" style="1" customWidth="1"/>
    <col min="9731" max="9733" width="11.7109375" style="1" customWidth="1"/>
    <col min="9734" max="9734" width="9.85546875" style="1" customWidth="1"/>
    <col min="9735" max="9735" width="9.140625" style="1" customWidth="1"/>
    <col min="9736" max="9736" width="15.5703125" style="1" customWidth="1"/>
    <col min="9737" max="9737" width="15.42578125" style="1" customWidth="1"/>
    <col min="9738" max="9738" width="14.28515625" style="1" customWidth="1"/>
    <col min="9739" max="9739" width="22.7109375" style="1" customWidth="1"/>
    <col min="9740" max="9740" width="12.140625" style="1" customWidth="1"/>
    <col min="9741" max="9741" width="12.28515625" style="1" customWidth="1"/>
    <col min="9742" max="9742" width="12.85546875" style="1" customWidth="1"/>
    <col min="9743" max="9981" width="9.140625" style="1"/>
    <col min="9982" max="9982" width="3.140625" style="1" customWidth="1"/>
    <col min="9983" max="9983" width="14.42578125" style="1" customWidth="1"/>
    <col min="9984" max="9984" width="30.85546875" style="1" customWidth="1"/>
    <col min="9985" max="9985" width="5.85546875" style="1" customWidth="1"/>
    <col min="9986" max="9986" width="6.85546875" style="1" customWidth="1"/>
    <col min="9987" max="9989" width="11.7109375" style="1" customWidth="1"/>
    <col min="9990" max="9990" width="9.85546875" style="1" customWidth="1"/>
    <col min="9991" max="9991" width="9.140625" style="1" customWidth="1"/>
    <col min="9992" max="9992" width="15.5703125" style="1" customWidth="1"/>
    <col min="9993" max="9993" width="15.42578125" style="1" customWidth="1"/>
    <col min="9994" max="9994" width="14.28515625" style="1" customWidth="1"/>
    <col min="9995" max="9995" width="22.7109375" style="1" customWidth="1"/>
    <col min="9996" max="9996" width="12.140625" style="1" customWidth="1"/>
    <col min="9997" max="9997" width="12.28515625" style="1" customWidth="1"/>
    <col min="9998" max="9998" width="12.85546875" style="1" customWidth="1"/>
    <col min="9999" max="10237" width="9.140625" style="1"/>
    <col min="10238" max="10238" width="3.140625" style="1" customWidth="1"/>
    <col min="10239" max="10239" width="14.42578125" style="1" customWidth="1"/>
    <col min="10240" max="10240" width="30.85546875" style="1" customWidth="1"/>
    <col min="10241" max="10241" width="5.85546875" style="1" customWidth="1"/>
    <col min="10242" max="10242" width="6.85546875" style="1" customWidth="1"/>
    <col min="10243" max="10245" width="11.7109375" style="1" customWidth="1"/>
    <col min="10246" max="10246" width="9.85546875" style="1" customWidth="1"/>
    <col min="10247" max="10247" width="9.140625" style="1" customWidth="1"/>
    <col min="10248" max="10248" width="15.5703125" style="1" customWidth="1"/>
    <col min="10249" max="10249" width="15.42578125" style="1" customWidth="1"/>
    <col min="10250" max="10250" width="14.28515625" style="1" customWidth="1"/>
    <col min="10251" max="10251" width="22.7109375" style="1" customWidth="1"/>
    <col min="10252" max="10252" width="12.140625" style="1" customWidth="1"/>
    <col min="10253" max="10253" width="12.28515625" style="1" customWidth="1"/>
    <col min="10254" max="10254" width="12.85546875" style="1" customWidth="1"/>
    <col min="10255" max="10493" width="9.140625" style="1"/>
    <col min="10494" max="10494" width="3.140625" style="1" customWidth="1"/>
    <col min="10495" max="10495" width="14.42578125" style="1" customWidth="1"/>
    <col min="10496" max="10496" width="30.85546875" style="1" customWidth="1"/>
    <col min="10497" max="10497" width="5.85546875" style="1" customWidth="1"/>
    <col min="10498" max="10498" width="6.85546875" style="1" customWidth="1"/>
    <col min="10499" max="10501" width="11.7109375" style="1" customWidth="1"/>
    <col min="10502" max="10502" width="9.85546875" style="1" customWidth="1"/>
    <col min="10503" max="10503" width="9.140625" style="1" customWidth="1"/>
    <col min="10504" max="10504" width="15.5703125" style="1" customWidth="1"/>
    <col min="10505" max="10505" width="15.42578125" style="1" customWidth="1"/>
    <col min="10506" max="10506" width="14.28515625" style="1" customWidth="1"/>
    <col min="10507" max="10507" width="22.7109375" style="1" customWidth="1"/>
    <col min="10508" max="10508" width="12.140625" style="1" customWidth="1"/>
    <col min="10509" max="10509" width="12.28515625" style="1" customWidth="1"/>
    <col min="10510" max="10510" width="12.85546875" style="1" customWidth="1"/>
    <col min="10511" max="10749" width="9.140625" style="1"/>
    <col min="10750" max="10750" width="3.140625" style="1" customWidth="1"/>
    <col min="10751" max="10751" width="14.42578125" style="1" customWidth="1"/>
    <col min="10752" max="10752" width="30.85546875" style="1" customWidth="1"/>
    <col min="10753" max="10753" width="5.85546875" style="1" customWidth="1"/>
    <col min="10754" max="10754" width="6.85546875" style="1" customWidth="1"/>
    <col min="10755" max="10757" width="11.7109375" style="1" customWidth="1"/>
    <col min="10758" max="10758" width="9.85546875" style="1" customWidth="1"/>
    <col min="10759" max="10759" width="9.140625" style="1" customWidth="1"/>
    <col min="10760" max="10760" width="15.5703125" style="1" customWidth="1"/>
    <col min="10761" max="10761" width="15.42578125" style="1" customWidth="1"/>
    <col min="10762" max="10762" width="14.28515625" style="1" customWidth="1"/>
    <col min="10763" max="10763" width="22.7109375" style="1" customWidth="1"/>
    <col min="10764" max="10764" width="12.140625" style="1" customWidth="1"/>
    <col min="10765" max="10765" width="12.28515625" style="1" customWidth="1"/>
    <col min="10766" max="10766" width="12.85546875" style="1" customWidth="1"/>
    <col min="10767" max="11005" width="9.140625" style="1"/>
    <col min="11006" max="11006" width="3.140625" style="1" customWidth="1"/>
    <col min="11007" max="11007" width="14.42578125" style="1" customWidth="1"/>
    <col min="11008" max="11008" width="30.85546875" style="1" customWidth="1"/>
    <col min="11009" max="11009" width="5.85546875" style="1" customWidth="1"/>
    <col min="11010" max="11010" width="6.85546875" style="1" customWidth="1"/>
    <col min="11011" max="11013" width="11.7109375" style="1" customWidth="1"/>
    <col min="11014" max="11014" width="9.85546875" style="1" customWidth="1"/>
    <col min="11015" max="11015" width="9.140625" style="1" customWidth="1"/>
    <col min="11016" max="11016" width="15.5703125" style="1" customWidth="1"/>
    <col min="11017" max="11017" width="15.42578125" style="1" customWidth="1"/>
    <col min="11018" max="11018" width="14.28515625" style="1" customWidth="1"/>
    <col min="11019" max="11019" width="22.7109375" style="1" customWidth="1"/>
    <col min="11020" max="11020" width="12.140625" style="1" customWidth="1"/>
    <col min="11021" max="11021" width="12.28515625" style="1" customWidth="1"/>
    <col min="11022" max="11022" width="12.85546875" style="1" customWidth="1"/>
    <col min="11023" max="11261" width="9.140625" style="1"/>
    <col min="11262" max="11262" width="3.140625" style="1" customWidth="1"/>
    <col min="11263" max="11263" width="14.42578125" style="1" customWidth="1"/>
    <col min="11264" max="11264" width="30.85546875" style="1" customWidth="1"/>
    <col min="11265" max="11265" width="5.85546875" style="1" customWidth="1"/>
    <col min="11266" max="11266" width="6.85546875" style="1" customWidth="1"/>
    <col min="11267" max="11269" width="11.7109375" style="1" customWidth="1"/>
    <col min="11270" max="11270" width="9.85546875" style="1" customWidth="1"/>
    <col min="11271" max="11271" width="9.140625" style="1" customWidth="1"/>
    <col min="11272" max="11272" width="15.5703125" style="1" customWidth="1"/>
    <col min="11273" max="11273" width="15.42578125" style="1" customWidth="1"/>
    <col min="11274" max="11274" width="14.28515625" style="1" customWidth="1"/>
    <col min="11275" max="11275" width="22.7109375" style="1" customWidth="1"/>
    <col min="11276" max="11276" width="12.140625" style="1" customWidth="1"/>
    <col min="11277" max="11277" width="12.28515625" style="1" customWidth="1"/>
    <col min="11278" max="11278" width="12.85546875" style="1" customWidth="1"/>
    <col min="11279" max="11517" width="9.140625" style="1"/>
    <col min="11518" max="11518" width="3.140625" style="1" customWidth="1"/>
    <col min="11519" max="11519" width="14.42578125" style="1" customWidth="1"/>
    <col min="11520" max="11520" width="30.85546875" style="1" customWidth="1"/>
    <col min="11521" max="11521" width="5.85546875" style="1" customWidth="1"/>
    <col min="11522" max="11522" width="6.85546875" style="1" customWidth="1"/>
    <col min="11523" max="11525" width="11.7109375" style="1" customWidth="1"/>
    <col min="11526" max="11526" width="9.85546875" style="1" customWidth="1"/>
    <col min="11527" max="11527" width="9.140625" style="1" customWidth="1"/>
    <col min="11528" max="11528" width="15.5703125" style="1" customWidth="1"/>
    <col min="11529" max="11529" width="15.42578125" style="1" customWidth="1"/>
    <col min="11530" max="11530" width="14.28515625" style="1" customWidth="1"/>
    <col min="11531" max="11531" width="22.7109375" style="1" customWidth="1"/>
    <col min="11532" max="11532" width="12.140625" style="1" customWidth="1"/>
    <col min="11533" max="11533" width="12.28515625" style="1" customWidth="1"/>
    <col min="11534" max="11534" width="12.85546875" style="1" customWidth="1"/>
    <col min="11535" max="11773" width="9.140625" style="1"/>
    <col min="11774" max="11774" width="3.140625" style="1" customWidth="1"/>
    <col min="11775" max="11775" width="14.42578125" style="1" customWidth="1"/>
    <col min="11776" max="11776" width="30.85546875" style="1" customWidth="1"/>
    <col min="11777" max="11777" width="5.85546875" style="1" customWidth="1"/>
    <col min="11778" max="11778" width="6.85546875" style="1" customWidth="1"/>
    <col min="11779" max="11781" width="11.7109375" style="1" customWidth="1"/>
    <col min="11782" max="11782" width="9.85546875" style="1" customWidth="1"/>
    <col min="11783" max="11783" width="9.140625" style="1" customWidth="1"/>
    <col min="11784" max="11784" width="15.5703125" style="1" customWidth="1"/>
    <col min="11785" max="11785" width="15.42578125" style="1" customWidth="1"/>
    <col min="11786" max="11786" width="14.28515625" style="1" customWidth="1"/>
    <col min="11787" max="11787" width="22.7109375" style="1" customWidth="1"/>
    <col min="11788" max="11788" width="12.140625" style="1" customWidth="1"/>
    <col min="11789" max="11789" width="12.28515625" style="1" customWidth="1"/>
    <col min="11790" max="11790" width="12.85546875" style="1" customWidth="1"/>
    <col min="11791" max="12029" width="9.140625" style="1"/>
    <col min="12030" max="12030" width="3.140625" style="1" customWidth="1"/>
    <col min="12031" max="12031" width="14.42578125" style="1" customWidth="1"/>
    <col min="12032" max="12032" width="30.85546875" style="1" customWidth="1"/>
    <col min="12033" max="12033" width="5.85546875" style="1" customWidth="1"/>
    <col min="12034" max="12034" width="6.85546875" style="1" customWidth="1"/>
    <col min="12035" max="12037" width="11.7109375" style="1" customWidth="1"/>
    <col min="12038" max="12038" width="9.85546875" style="1" customWidth="1"/>
    <col min="12039" max="12039" width="9.140625" style="1" customWidth="1"/>
    <col min="12040" max="12040" width="15.5703125" style="1" customWidth="1"/>
    <col min="12041" max="12041" width="15.42578125" style="1" customWidth="1"/>
    <col min="12042" max="12042" width="14.28515625" style="1" customWidth="1"/>
    <col min="12043" max="12043" width="22.7109375" style="1" customWidth="1"/>
    <col min="12044" max="12044" width="12.140625" style="1" customWidth="1"/>
    <col min="12045" max="12045" width="12.28515625" style="1" customWidth="1"/>
    <col min="12046" max="12046" width="12.85546875" style="1" customWidth="1"/>
    <col min="12047" max="12285" width="9.140625" style="1"/>
    <col min="12286" max="12286" width="3.140625" style="1" customWidth="1"/>
    <col min="12287" max="12287" width="14.42578125" style="1" customWidth="1"/>
    <col min="12288" max="12288" width="30.85546875" style="1" customWidth="1"/>
    <col min="12289" max="12289" width="5.85546875" style="1" customWidth="1"/>
    <col min="12290" max="12290" width="6.85546875" style="1" customWidth="1"/>
    <col min="12291" max="12293" width="11.7109375" style="1" customWidth="1"/>
    <col min="12294" max="12294" width="9.85546875" style="1" customWidth="1"/>
    <col min="12295" max="12295" width="9.140625" style="1" customWidth="1"/>
    <col min="12296" max="12296" width="15.5703125" style="1" customWidth="1"/>
    <col min="12297" max="12297" width="15.42578125" style="1" customWidth="1"/>
    <col min="12298" max="12298" width="14.28515625" style="1" customWidth="1"/>
    <col min="12299" max="12299" width="22.7109375" style="1" customWidth="1"/>
    <col min="12300" max="12300" width="12.140625" style="1" customWidth="1"/>
    <col min="12301" max="12301" width="12.28515625" style="1" customWidth="1"/>
    <col min="12302" max="12302" width="12.85546875" style="1" customWidth="1"/>
    <col min="12303" max="12541" width="9.140625" style="1"/>
    <col min="12542" max="12542" width="3.140625" style="1" customWidth="1"/>
    <col min="12543" max="12543" width="14.42578125" style="1" customWidth="1"/>
    <col min="12544" max="12544" width="30.85546875" style="1" customWidth="1"/>
    <col min="12545" max="12545" width="5.85546875" style="1" customWidth="1"/>
    <col min="12546" max="12546" width="6.85546875" style="1" customWidth="1"/>
    <col min="12547" max="12549" width="11.7109375" style="1" customWidth="1"/>
    <col min="12550" max="12550" width="9.85546875" style="1" customWidth="1"/>
    <col min="12551" max="12551" width="9.140625" style="1" customWidth="1"/>
    <col min="12552" max="12552" width="15.5703125" style="1" customWidth="1"/>
    <col min="12553" max="12553" width="15.42578125" style="1" customWidth="1"/>
    <col min="12554" max="12554" width="14.28515625" style="1" customWidth="1"/>
    <col min="12555" max="12555" width="22.7109375" style="1" customWidth="1"/>
    <col min="12556" max="12556" width="12.140625" style="1" customWidth="1"/>
    <col min="12557" max="12557" width="12.28515625" style="1" customWidth="1"/>
    <col min="12558" max="12558" width="12.85546875" style="1" customWidth="1"/>
    <col min="12559" max="12797" width="9.140625" style="1"/>
    <col min="12798" max="12798" width="3.140625" style="1" customWidth="1"/>
    <col min="12799" max="12799" width="14.42578125" style="1" customWidth="1"/>
    <col min="12800" max="12800" width="30.85546875" style="1" customWidth="1"/>
    <col min="12801" max="12801" width="5.85546875" style="1" customWidth="1"/>
    <col min="12802" max="12802" width="6.85546875" style="1" customWidth="1"/>
    <col min="12803" max="12805" width="11.7109375" style="1" customWidth="1"/>
    <col min="12806" max="12806" width="9.85546875" style="1" customWidth="1"/>
    <col min="12807" max="12807" width="9.140625" style="1" customWidth="1"/>
    <col min="12808" max="12808" width="15.5703125" style="1" customWidth="1"/>
    <col min="12809" max="12809" width="15.42578125" style="1" customWidth="1"/>
    <col min="12810" max="12810" width="14.28515625" style="1" customWidth="1"/>
    <col min="12811" max="12811" width="22.7109375" style="1" customWidth="1"/>
    <col min="12812" max="12812" width="12.140625" style="1" customWidth="1"/>
    <col min="12813" max="12813" width="12.28515625" style="1" customWidth="1"/>
    <col min="12814" max="12814" width="12.85546875" style="1" customWidth="1"/>
    <col min="12815" max="13053" width="9.140625" style="1"/>
    <col min="13054" max="13054" width="3.140625" style="1" customWidth="1"/>
    <col min="13055" max="13055" width="14.42578125" style="1" customWidth="1"/>
    <col min="13056" max="13056" width="30.85546875" style="1" customWidth="1"/>
    <col min="13057" max="13057" width="5.85546875" style="1" customWidth="1"/>
    <col min="13058" max="13058" width="6.85546875" style="1" customWidth="1"/>
    <col min="13059" max="13061" width="11.7109375" style="1" customWidth="1"/>
    <col min="13062" max="13062" width="9.85546875" style="1" customWidth="1"/>
    <col min="13063" max="13063" width="9.140625" style="1" customWidth="1"/>
    <col min="13064" max="13064" width="15.5703125" style="1" customWidth="1"/>
    <col min="13065" max="13065" width="15.42578125" style="1" customWidth="1"/>
    <col min="13066" max="13066" width="14.28515625" style="1" customWidth="1"/>
    <col min="13067" max="13067" width="22.7109375" style="1" customWidth="1"/>
    <col min="13068" max="13068" width="12.140625" style="1" customWidth="1"/>
    <col min="13069" max="13069" width="12.28515625" style="1" customWidth="1"/>
    <col min="13070" max="13070" width="12.85546875" style="1" customWidth="1"/>
    <col min="13071" max="13309" width="9.140625" style="1"/>
    <col min="13310" max="13310" width="3.140625" style="1" customWidth="1"/>
    <col min="13311" max="13311" width="14.42578125" style="1" customWidth="1"/>
    <col min="13312" max="13312" width="30.85546875" style="1" customWidth="1"/>
    <col min="13313" max="13313" width="5.85546875" style="1" customWidth="1"/>
    <col min="13314" max="13314" width="6.85546875" style="1" customWidth="1"/>
    <col min="13315" max="13317" width="11.7109375" style="1" customWidth="1"/>
    <col min="13318" max="13318" width="9.85546875" style="1" customWidth="1"/>
    <col min="13319" max="13319" width="9.140625" style="1" customWidth="1"/>
    <col min="13320" max="13320" width="15.5703125" style="1" customWidth="1"/>
    <col min="13321" max="13321" width="15.42578125" style="1" customWidth="1"/>
    <col min="13322" max="13322" width="14.28515625" style="1" customWidth="1"/>
    <col min="13323" max="13323" width="22.7109375" style="1" customWidth="1"/>
    <col min="13324" max="13324" width="12.140625" style="1" customWidth="1"/>
    <col min="13325" max="13325" width="12.28515625" style="1" customWidth="1"/>
    <col min="13326" max="13326" width="12.85546875" style="1" customWidth="1"/>
    <col min="13327" max="13565" width="9.140625" style="1"/>
    <col min="13566" max="13566" width="3.140625" style="1" customWidth="1"/>
    <col min="13567" max="13567" width="14.42578125" style="1" customWidth="1"/>
    <col min="13568" max="13568" width="30.85546875" style="1" customWidth="1"/>
    <col min="13569" max="13569" width="5.85546875" style="1" customWidth="1"/>
    <col min="13570" max="13570" width="6.85546875" style="1" customWidth="1"/>
    <col min="13571" max="13573" width="11.7109375" style="1" customWidth="1"/>
    <col min="13574" max="13574" width="9.85546875" style="1" customWidth="1"/>
    <col min="13575" max="13575" width="9.140625" style="1" customWidth="1"/>
    <col min="13576" max="13576" width="15.5703125" style="1" customWidth="1"/>
    <col min="13577" max="13577" width="15.42578125" style="1" customWidth="1"/>
    <col min="13578" max="13578" width="14.28515625" style="1" customWidth="1"/>
    <col min="13579" max="13579" width="22.7109375" style="1" customWidth="1"/>
    <col min="13580" max="13580" width="12.140625" style="1" customWidth="1"/>
    <col min="13581" max="13581" width="12.28515625" style="1" customWidth="1"/>
    <col min="13582" max="13582" width="12.85546875" style="1" customWidth="1"/>
    <col min="13583" max="13821" width="9.140625" style="1"/>
    <col min="13822" max="13822" width="3.140625" style="1" customWidth="1"/>
    <col min="13823" max="13823" width="14.42578125" style="1" customWidth="1"/>
    <col min="13824" max="13824" width="30.85546875" style="1" customWidth="1"/>
    <col min="13825" max="13825" width="5.85546875" style="1" customWidth="1"/>
    <col min="13826" max="13826" width="6.85546875" style="1" customWidth="1"/>
    <col min="13827" max="13829" width="11.7109375" style="1" customWidth="1"/>
    <col min="13830" max="13830" width="9.85546875" style="1" customWidth="1"/>
    <col min="13831" max="13831" width="9.140625" style="1" customWidth="1"/>
    <col min="13832" max="13832" width="15.5703125" style="1" customWidth="1"/>
    <col min="13833" max="13833" width="15.42578125" style="1" customWidth="1"/>
    <col min="13834" max="13834" width="14.28515625" style="1" customWidth="1"/>
    <col min="13835" max="13835" width="22.7109375" style="1" customWidth="1"/>
    <col min="13836" max="13836" width="12.140625" style="1" customWidth="1"/>
    <col min="13837" max="13837" width="12.28515625" style="1" customWidth="1"/>
    <col min="13838" max="13838" width="12.85546875" style="1" customWidth="1"/>
    <col min="13839" max="14077" width="9.140625" style="1"/>
    <col min="14078" max="14078" width="3.140625" style="1" customWidth="1"/>
    <col min="14079" max="14079" width="14.42578125" style="1" customWidth="1"/>
    <col min="14080" max="14080" width="30.85546875" style="1" customWidth="1"/>
    <col min="14081" max="14081" width="5.85546875" style="1" customWidth="1"/>
    <col min="14082" max="14082" width="6.85546875" style="1" customWidth="1"/>
    <col min="14083" max="14085" width="11.7109375" style="1" customWidth="1"/>
    <col min="14086" max="14086" width="9.85546875" style="1" customWidth="1"/>
    <col min="14087" max="14087" width="9.140625" style="1" customWidth="1"/>
    <col min="14088" max="14088" width="15.5703125" style="1" customWidth="1"/>
    <col min="14089" max="14089" width="15.42578125" style="1" customWidth="1"/>
    <col min="14090" max="14090" width="14.28515625" style="1" customWidth="1"/>
    <col min="14091" max="14091" width="22.7109375" style="1" customWidth="1"/>
    <col min="14092" max="14092" width="12.140625" style="1" customWidth="1"/>
    <col min="14093" max="14093" width="12.28515625" style="1" customWidth="1"/>
    <col min="14094" max="14094" width="12.85546875" style="1" customWidth="1"/>
    <col min="14095" max="14333" width="9.140625" style="1"/>
    <col min="14334" max="14334" width="3.140625" style="1" customWidth="1"/>
    <col min="14335" max="14335" width="14.42578125" style="1" customWidth="1"/>
    <col min="14336" max="14336" width="30.85546875" style="1" customWidth="1"/>
    <col min="14337" max="14337" width="5.85546875" style="1" customWidth="1"/>
    <col min="14338" max="14338" width="6.85546875" style="1" customWidth="1"/>
    <col min="14339" max="14341" width="11.7109375" style="1" customWidth="1"/>
    <col min="14342" max="14342" width="9.85546875" style="1" customWidth="1"/>
    <col min="14343" max="14343" width="9.140625" style="1" customWidth="1"/>
    <col min="14344" max="14344" width="15.5703125" style="1" customWidth="1"/>
    <col min="14345" max="14345" width="15.42578125" style="1" customWidth="1"/>
    <col min="14346" max="14346" width="14.28515625" style="1" customWidth="1"/>
    <col min="14347" max="14347" width="22.7109375" style="1" customWidth="1"/>
    <col min="14348" max="14348" width="12.140625" style="1" customWidth="1"/>
    <col min="14349" max="14349" width="12.28515625" style="1" customWidth="1"/>
    <col min="14350" max="14350" width="12.85546875" style="1" customWidth="1"/>
    <col min="14351" max="14589" width="9.140625" style="1"/>
    <col min="14590" max="14590" width="3.140625" style="1" customWidth="1"/>
    <col min="14591" max="14591" width="14.42578125" style="1" customWidth="1"/>
    <col min="14592" max="14592" width="30.85546875" style="1" customWidth="1"/>
    <col min="14593" max="14593" width="5.85546875" style="1" customWidth="1"/>
    <col min="14594" max="14594" width="6.85546875" style="1" customWidth="1"/>
    <col min="14595" max="14597" width="11.7109375" style="1" customWidth="1"/>
    <col min="14598" max="14598" width="9.85546875" style="1" customWidth="1"/>
    <col min="14599" max="14599" width="9.140625" style="1" customWidth="1"/>
    <col min="14600" max="14600" width="15.5703125" style="1" customWidth="1"/>
    <col min="14601" max="14601" width="15.42578125" style="1" customWidth="1"/>
    <col min="14602" max="14602" width="14.28515625" style="1" customWidth="1"/>
    <col min="14603" max="14603" width="22.7109375" style="1" customWidth="1"/>
    <col min="14604" max="14604" width="12.140625" style="1" customWidth="1"/>
    <col min="14605" max="14605" width="12.28515625" style="1" customWidth="1"/>
    <col min="14606" max="14606" width="12.85546875" style="1" customWidth="1"/>
    <col min="14607" max="14845" width="9.140625" style="1"/>
    <col min="14846" max="14846" width="3.140625" style="1" customWidth="1"/>
    <col min="14847" max="14847" width="14.42578125" style="1" customWidth="1"/>
    <col min="14848" max="14848" width="30.85546875" style="1" customWidth="1"/>
    <col min="14849" max="14849" width="5.85546875" style="1" customWidth="1"/>
    <col min="14850" max="14850" width="6.85546875" style="1" customWidth="1"/>
    <col min="14851" max="14853" width="11.7109375" style="1" customWidth="1"/>
    <col min="14854" max="14854" width="9.85546875" style="1" customWidth="1"/>
    <col min="14855" max="14855" width="9.140625" style="1" customWidth="1"/>
    <col min="14856" max="14856" width="15.5703125" style="1" customWidth="1"/>
    <col min="14857" max="14857" width="15.42578125" style="1" customWidth="1"/>
    <col min="14858" max="14858" width="14.28515625" style="1" customWidth="1"/>
    <col min="14859" max="14859" width="22.7109375" style="1" customWidth="1"/>
    <col min="14860" max="14860" width="12.140625" style="1" customWidth="1"/>
    <col min="14861" max="14861" width="12.28515625" style="1" customWidth="1"/>
    <col min="14862" max="14862" width="12.85546875" style="1" customWidth="1"/>
    <col min="14863" max="15101" width="9.140625" style="1"/>
    <col min="15102" max="15102" width="3.140625" style="1" customWidth="1"/>
    <col min="15103" max="15103" width="14.42578125" style="1" customWidth="1"/>
    <col min="15104" max="15104" width="30.85546875" style="1" customWidth="1"/>
    <col min="15105" max="15105" width="5.85546875" style="1" customWidth="1"/>
    <col min="15106" max="15106" width="6.85546875" style="1" customWidth="1"/>
    <col min="15107" max="15109" width="11.7109375" style="1" customWidth="1"/>
    <col min="15110" max="15110" width="9.85546875" style="1" customWidth="1"/>
    <col min="15111" max="15111" width="9.140625" style="1" customWidth="1"/>
    <col min="15112" max="15112" width="15.5703125" style="1" customWidth="1"/>
    <col min="15113" max="15113" width="15.42578125" style="1" customWidth="1"/>
    <col min="15114" max="15114" width="14.28515625" style="1" customWidth="1"/>
    <col min="15115" max="15115" width="22.7109375" style="1" customWidth="1"/>
    <col min="15116" max="15116" width="12.140625" style="1" customWidth="1"/>
    <col min="15117" max="15117" width="12.28515625" style="1" customWidth="1"/>
    <col min="15118" max="15118" width="12.85546875" style="1" customWidth="1"/>
    <col min="15119" max="15357" width="9.140625" style="1"/>
    <col min="15358" max="15358" width="3.140625" style="1" customWidth="1"/>
    <col min="15359" max="15359" width="14.42578125" style="1" customWidth="1"/>
    <col min="15360" max="15360" width="30.85546875" style="1" customWidth="1"/>
    <col min="15361" max="15361" width="5.85546875" style="1" customWidth="1"/>
    <col min="15362" max="15362" width="6.85546875" style="1" customWidth="1"/>
    <col min="15363" max="15365" width="11.7109375" style="1" customWidth="1"/>
    <col min="15366" max="15366" width="9.85546875" style="1" customWidth="1"/>
    <col min="15367" max="15367" width="9.140625" style="1" customWidth="1"/>
    <col min="15368" max="15368" width="15.5703125" style="1" customWidth="1"/>
    <col min="15369" max="15369" width="15.42578125" style="1" customWidth="1"/>
    <col min="15370" max="15370" width="14.28515625" style="1" customWidth="1"/>
    <col min="15371" max="15371" width="22.7109375" style="1" customWidth="1"/>
    <col min="15372" max="15372" width="12.140625" style="1" customWidth="1"/>
    <col min="15373" max="15373" width="12.28515625" style="1" customWidth="1"/>
    <col min="15374" max="15374" width="12.85546875" style="1" customWidth="1"/>
    <col min="15375" max="15613" width="9.140625" style="1"/>
    <col min="15614" max="15614" width="3.140625" style="1" customWidth="1"/>
    <col min="15615" max="15615" width="14.42578125" style="1" customWidth="1"/>
    <col min="15616" max="15616" width="30.85546875" style="1" customWidth="1"/>
    <col min="15617" max="15617" width="5.85546875" style="1" customWidth="1"/>
    <col min="15618" max="15618" width="6.85546875" style="1" customWidth="1"/>
    <col min="15619" max="15621" width="11.7109375" style="1" customWidth="1"/>
    <col min="15622" max="15622" width="9.85546875" style="1" customWidth="1"/>
    <col min="15623" max="15623" width="9.140625" style="1" customWidth="1"/>
    <col min="15624" max="15624" width="15.5703125" style="1" customWidth="1"/>
    <col min="15625" max="15625" width="15.42578125" style="1" customWidth="1"/>
    <col min="15626" max="15626" width="14.28515625" style="1" customWidth="1"/>
    <col min="15627" max="15627" width="22.7109375" style="1" customWidth="1"/>
    <col min="15628" max="15628" width="12.140625" style="1" customWidth="1"/>
    <col min="15629" max="15629" width="12.28515625" style="1" customWidth="1"/>
    <col min="15630" max="15630" width="12.85546875" style="1" customWidth="1"/>
    <col min="15631" max="15869" width="9.140625" style="1"/>
    <col min="15870" max="15870" width="3.140625" style="1" customWidth="1"/>
    <col min="15871" max="15871" width="14.42578125" style="1" customWidth="1"/>
    <col min="15872" max="15872" width="30.85546875" style="1" customWidth="1"/>
    <col min="15873" max="15873" width="5.85546875" style="1" customWidth="1"/>
    <col min="15874" max="15874" width="6.85546875" style="1" customWidth="1"/>
    <col min="15875" max="15877" width="11.7109375" style="1" customWidth="1"/>
    <col min="15878" max="15878" width="9.85546875" style="1" customWidth="1"/>
    <col min="15879" max="15879" width="9.140625" style="1" customWidth="1"/>
    <col min="15880" max="15880" width="15.5703125" style="1" customWidth="1"/>
    <col min="15881" max="15881" width="15.42578125" style="1" customWidth="1"/>
    <col min="15882" max="15882" width="14.28515625" style="1" customWidth="1"/>
    <col min="15883" max="15883" width="22.7109375" style="1" customWidth="1"/>
    <col min="15884" max="15884" width="12.140625" style="1" customWidth="1"/>
    <col min="15885" max="15885" width="12.28515625" style="1" customWidth="1"/>
    <col min="15886" max="15886" width="12.85546875" style="1" customWidth="1"/>
    <col min="15887" max="16125" width="9.140625" style="1"/>
    <col min="16126" max="16126" width="3.140625" style="1" customWidth="1"/>
    <col min="16127" max="16127" width="14.42578125" style="1" customWidth="1"/>
    <col min="16128" max="16128" width="30.85546875" style="1" customWidth="1"/>
    <col min="16129" max="16129" width="5.85546875" style="1" customWidth="1"/>
    <col min="16130" max="16130" width="6.85546875" style="1" customWidth="1"/>
    <col min="16131" max="16133" width="11.7109375" style="1" customWidth="1"/>
    <col min="16134" max="16134" width="9.85546875" style="1" customWidth="1"/>
    <col min="16135" max="16135" width="9.140625" style="1" customWidth="1"/>
    <col min="16136" max="16136" width="15.5703125" style="1" customWidth="1"/>
    <col min="16137" max="16137" width="15.42578125" style="1" customWidth="1"/>
    <col min="16138" max="16138" width="14.28515625" style="1" customWidth="1"/>
    <col min="16139" max="16139" width="22.7109375" style="1" customWidth="1"/>
    <col min="16140" max="16140" width="12.140625" style="1" customWidth="1"/>
    <col min="16141" max="16141" width="12.28515625" style="1" customWidth="1"/>
    <col min="16142" max="16142" width="12.85546875" style="1" customWidth="1"/>
    <col min="16143" max="16384" width="9.140625" style="1"/>
  </cols>
  <sheetData>
    <row r="1" spans="1:18" ht="64.5" customHeight="1" x14ac:dyDescent="0.25">
      <c r="L1" s="48" t="s">
        <v>17</v>
      </c>
      <c r="M1" s="49"/>
      <c r="N1" s="49"/>
      <c r="O1" s="49"/>
    </row>
    <row r="2" spans="1:18" ht="22.5" customHeight="1" x14ac:dyDescent="0.2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8" s="18" customFormat="1" ht="11.25" customHeight="1" x14ac:dyDescent="0.25">
      <c r="A3" s="50" t="s">
        <v>0</v>
      </c>
      <c r="B3" s="50" t="s">
        <v>1</v>
      </c>
      <c r="C3" s="50" t="s">
        <v>2</v>
      </c>
      <c r="D3" s="50" t="s">
        <v>3</v>
      </c>
      <c r="E3" s="50"/>
      <c r="F3" s="50"/>
      <c r="G3" s="50"/>
      <c r="H3" s="34" t="s">
        <v>4</v>
      </c>
      <c r="I3" s="52" t="s">
        <v>5</v>
      </c>
      <c r="J3" s="52"/>
      <c r="K3" s="52"/>
      <c r="L3" s="51" t="s">
        <v>6</v>
      </c>
      <c r="M3" s="51"/>
      <c r="N3" s="51"/>
      <c r="O3" s="51"/>
      <c r="P3" s="19"/>
      <c r="Q3" s="19"/>
      <c r="R3" s="19"/>
    </row>
    <row r="4" spans="1:18" s="18" customFormat="1" ht="237.75" customHeight="1" x14ac:dyDescent="0.25">
      <c r="A4" s="50"/>
      <c r="B4" s="50"/>
      <c r="C4" s="50"/>
      <c r="D4" s="50"/>
      <c r="E4" s="20" t="s">
        <v>18</v>
      </c>
      <c r="F4" s="20" t="s">
        <v>18</v>
      </c>
      <c r="G4" s="20" t="s">
        <v>18</v>
      </c>
      <c r="H4" s="21" t="s">
        <v>7</v>
      </c>
      <c r="I4" s="21" t="s">
        <v>8</v>
      </c>
      <c r="J4" s="21" t="s">
        <v>9</v>
      </c>
      <c r="K4" s="21" t="s">
        <v>19</v>
      </c>
      <c r="L4" s="22" t="s">
        <v>20</v>
      </c>
      <c r="M4" s="23" t="s">
        <v>10</v>
      </c>
      <c r="N4" s="23" t="s">
        <v>11</v>
      </c>
      <c r="O4" s="23" t="s">
        <v>12</v>
      </c>
      <c r="P4" s="19"/>
      <c r="Q4" s="19"/>
      <c r="R4" s="19"/>
    </row>
    <row r="5" spans="1:18" s="18" customFormat="1" ht="20.100000000000001" customHeight="1" x14ac:dyDescent="0.25">
      <c r="A5" s="24">
        <v>1</v>
      </c>
      <c r="B5" s="25" t="s">
        <v>21</v>
      </c>
      <c r="C5" s="24" t="s">
        <v>16</v>
      </c>
      <c r="D5" s="24">
        <v>1</v>
      </c>
      <c r="E5" s="26">
        <v>54208</v>
      </c>
      <c r="F5" s="26">
        <v>57761</v>
      </c>
      <c r="G5" s="26">
        <v>67470</v>
      </c>
      <c r="H5" s="21"/>
      <c r="I5" s="27">
        <f>AVERAGE(E5:G5)</f>
        <v>59813</v>
      </c>
      <c r="J5" s="28">
        <f>SQRT(((SUM((POWER(F5-I5,2)),(POWER(G5-I5,2)),(POWER(E5-I5,2))))/(COLUMNS(E5:G5)-1)))</f>
        <v>6864.997378003869</v>
      </c>
      <c r="K5" s="28">
        <f t="shared" ref="K5:K19" si="0">J5/I5*100</f>
        <v>11.477433631491262</v>
      </c>
      <c r="L5" s="29">
        <f>((D5/3)*(SUM(E5:G5)))</f>
        <v>59813</v>
      </c>
      <c r="M5" s="30">
        <f>L5/D5</f>
        <v>59813</v>
      </c>
      <c r="N5" s="29">
        <f t="shared" ref="N5:N19" si="1">ROUNDUP(M5,2)</f>
        <v>59813</v>
      </c>
      <c r="O5" s="31">
        <f>N5*D5</f>
        <v>59813</v>
      </c>
      <c r="P5" s="32"/>
      <c r="Q5" s="32"/>
      <c r="R5" s="32"/>
    </row>
    <row r="6" spans="1:18" s="18" customFormat="1" ht="20.100000000000001" customHeight="1" x14ac:dyDescent="0.25">
      <c r="A6" s="24">
        <v>2</v>
      </c>
      <c r="B6" s="25" t="s">
        <v>22</v>
      </c>
      <c r="C6" s="24" t="s">
        <v>16</v>
      </c>
      <c r="D6" s="24">
        <v>8</v>
      </c>
      <c r="E6" s="26">
        <v>205</v>
      </c>
      <c r="F6" s="26">
        <v>207</v>
      </c>
      <c r="G6" s="26">
        <v>205</v>
      </c>
      <c r="H6" s="21"/>
      <c r="I6" s="27">
        <f>AVERAGE(E6:G6)</f>
        <v>205.66666666666666</v>
      </c>
      <c r="J6" s="28">
        <f>SQRT(((SUM((POWER(F6-I6,2)),(POWER(G6-I6,2)),(POWER(E6-I6,2))))/(COLUMNS(E6:G6)-1)))</f>
        <v>1.1547005383792515</v>
      </c>
      <c r="K6" s="28">
        <f t="shared" si="0"/>
        <v>0.56144272530595696</v>
      </c>
      <c r="L6" s="29">
        <f>((D6/3)*(SUM(E6:G6)))</f>
        <v>1645.3333333333333</v>
      </c>
      <c r="M6" s="30">
        <f>L6/D6</f>
        <v>205.66666666666666</v>
      </c>
      <c r="N6" s="29">
        <f t="shared" si="1"/>
        <v>205.67</v>
      </c>
      <c r="O6" s="31">
        <f>N6*D6</f>
        <v>1645.36</v>
      </c>
      <c r="P6" s="32"/>
      <c r="Q6" s="32"/>
      <c r="R6" s="32"/>
    </row>
    <row r="7" spans="1:18" s="18" customFormat="1" ht="20.100000000000001" customHeight="1" x14ac:dyDescent="0.25">
      <c r="A7" s="24">
        <v>3</v>
      </c>
      <c r="B7" s="25" t="s">
        <v>23</v>
      </c>
      <c r="C7" s="24" t="s">
        <v>16</v>
      </c>
      <c r="D7" s="24">
        <v>4</v>
      </c>
      <c r="E7" s="26">
        <v>1172</v>
      </c>
      <c r="F7" s="26">
        <v>1433</v>
      </c>
      <c r="G7" s="26">
        <v>1526</v>
      </c>
      <c r="H7" s="21"/>
      <c r="I7" s="27">
        <f>AVERAGE(E7:G7)</f>
        <v>1377</v>
      </c>
      <c r="J7" s="28">
        <f>SQRT(((SUM((POWER(F7-I7,2)),(POWER(G7-I7,2)),(POWER(E7-I7,2))))/(COLUMNS(E7:G7)-1)))</f>
        <v>183.52384041317356</v>
      </c>
      <c r="K7" s="28">
        <f t="shared" si="0"/>
        <v>13.327802499141145</v>
      </c>
      <c r="L7" s="29">
        <f>((D7/3)*(SUM(E7:G7)))</f>
        <v>5508</v>
      </c>
      <c r="M7" s="30">
        <f>L7/D7</f>
        <v>1377</v>
      </c>
      <c r="N7" s="29">
        <f t="shared" si="1"/>
        <v>1377</v>
      </c>
      <c r="O7" s="31">
        <f>N7*D7</f>
        <v>5508</v>
      </c>
      <c r="P7" s="32"/>
      <c r="Q7" s="32"/>
      <c r="R7" s="32"/>
    </row>
    <row r="8" spans="1:18" s="18" customFormat="1" ht="20.100000000000001" customHeight="1" x14ac:dyDescent="0.25">
      <c r="A8" s="24">
        <v>4</v>
      </c>
      <c r="B8" s="25" t="s">
        <v>24</v>
      </c>
      <c r="C8" s="24" t="s">
        <v>16</v>
      </c>
      <c r="D8" s="24">
        <v>2</v>
      </c>
      <c r="E8" s="26">
        <v>1654</v>
      </c>
      <c r="F8" s="26">
        <v>1039.2</v>
      </c>
      <c r="G8" s="26">
        <v>1039</v>
      </c>
      <c r="H8" s="21"/>
      <c r="I8" s="27">
        <f>AVERAGE(E8:G8)</f>
        <v>1244.0666666666666</v>
      </c>
      <c r="J8" s="28">
        <f>SQRT(((SUM((POWER(F8-I8,2)),(POWER(G8-I8,2)),(POWER(E8-I8,2))))/(COLUMNS(E8:G8)-1)))</f>
        <v>355.01269460870458</v>
      </c>
      <c r="K8" s="28">
        <f t="shared" si="0"/>
        <v>28.536468673332454</v>
      </c>
      <c r="L8" s="29">
        <f>((D8/3)*(SUM(E8:G8)))</f>
        <v>2488.1333333333332</v>
      </c>
      <c r="M8" s="30">
        <f>L8/D8</f>
        <v>1244.0666666666666</v>
      </c>
      <c r="N8" s="29">
        <f t="shared" si="1"/>
        <v>1244.07</v>
      </c>
      <c r="O8" s="31">
        <f>N8*D8</f>
        <v>2488.14</v>
      </c>
      <c r="P8" s="32"/>
      <c r="Q8" s="32"/>
      <c r="R8" s="32"/>
    </row>
    <row r="9" spans="1:18" s="18" customFormat="1" ht="20.100000000000001" customHeight="1" x14ac:dyDescent="0.25">
      <c r="A9" s="24">
        <v>5</v>
      </c>
      <c r="B9" s="25" t="s">
        <v>24</v>
      </c>
      <c r="C9" s="24" t="s">
        <v>16</v>
      </c>
      <c r="D9" s="24">
        <v>4</v>
      </c>
      <c r="E9" s="26">
        <v>879.2</v>
      </c>
      <c r="F9" s="26">
        <v>731</v>
      </c>
      <c r="G9" s="26">
        <v>1200</v>
      </c>
      <c r="H9" s="21"/>
      <c r="I9" s="27">
        <f>AVERAGE(E9:G9)</f>
        <v>936.73333333333323</v>
      </c>
      <c r="J9" s="28">
        <f>SQRT(((SUM((POWER(F9-I9,2)),(POWER(G9-I9,2)),(POWER(E9-I9,2))))/(COLUMNS(E9:G9)-1)))</f>
        <v>239.73488134464984</v>
      </c>
      <c r="K9" s="28">
        <f t="shared" si="0"/>
        <v>25.59264977702475</v>
      </c>
      <c r="L9" s="29">
        <f>((D9/3)*(SUM(E9:G9)))</f>
        <v>3746.9333333333329</v>
      </c>
      <c r="M9" s="30">
        <f>L9/D9</f>
        <v>936.73333333333323</v>
      </c>
      <c r="N9" s="29">
        <f t="shared" si="1"/>
        <v>936.74</v>
      </c>
      <c r="O9" s="31">
        <f>N9*D9</f>
        <v>3746.96</v>
      </c>
      <c r="P9" s="32"/>
      <c r="Q9" s="32"/>
      <c r="R9" s="32"/>
    </row>
    <row r="10" spans="1:18" s="18" customFormat="1" ht="20.100000000000001" customHeight="1" x14ac:dyDescent="0.25">
      <c r="A10" s="24">
        <v>6</v>
      </c>
      <c r="B10" s="25" t="s">
        <v>24</v>
      </c>
      <c r="C10" s="24" t="s">
        <v>16</v>
      </c>
      <c r="D10" s="24">
        <v>2</v>
      </c>
      <c r="E10" s="26">
        <v>1156</v>
      </c>
      <c r="F10" s="26">
        <v>1200</v>
      </c>
      <c r="G10" s="26">
        <v>1119.2</v>
      </c>
      <c r="H10" s="21"/>
      <c r="I10" s="27">
        <f>AVERAGE(E10:G10)</f>
        <v>1158.3999999999999</v>
      </c>
      <c r="J10" s="28">
        <f>SQRT(((SUM((POWER(F10-I10,2)),(POWER(G10-I10,2)),(POWER(E10-I10,2))))/(COLUMNS(E10:G10)-1)))</f>
        <v>40.453430015265681</v>
      </c>
      <c r="K10" s="28">
        <f t="shared" si="0"/>
        <v>3.4921814585001454</v>
      </c>
      <c r="L10" s="29">
        <f>((D10/3)*(SUM(E10:G10)))</f>
        <v>2316.7999999999997</v>
      </c>
      <c r="M10" s="30">
        <f>L10/D10</f>
        <v>1158.3999999999999</v>
      </c>
      <c r="N10" s="29">
        <f t="shared" si="1"/>
        <v>1158.4000000000001</v>
      </c>
      <c r="O10" s="31">
        <f>N10*D10</f>
        <v>2316.8000000000002</v>
      </c>
      <c r="P10" s="32"/>
      <c r="Q10" s="32"/>
      <c r="R10" s="32"/>
    </row>
    <row r="11" spans="1:18" s="18" customFormat="1" ht="20.100000000000001" customHeight="1" x14ac:dyDescent="0.25">
      <c r="A11" s="24">
        <v>7</v>
      </c>
      <c r="B11" s="25" t="s">
        <v>24</v>
      </c>
      <c r="C11" s="24" t="s">
        <v>16</v>
      </c>
      <c r="D11" s="24">
        <v>4</v>
      </c>
      <c r="E11" s="26">
        <v>205</v>
      </c>
      <c r="F11" s="26">
        <v>296</v>
      </c>
      <c r="G11" s="26">
        <v>271</v>
      </c>
      <c r="H11" s="21"/>
      <c r="I11" s="27">
        <f>AVERAGE(E11:G11)</f>
        <v>257.33333333333331</v>
      </c>
      <c r="J11" s="28">
        <f>SQRT(((SUM((POWER(F11-I11,2)),(POWER(G11-I11,2)),(POWER(E11-I11,2))))/(COLUMNS(E11:G11)-1)))</f>
        <v>47.014182257413914</v>
      </c>
      <c r="K11" s="28">
        <f t="shared" si="0"/>
        <v>18.269759944590898</v>
      </c>
      <c r="L11" s="29">
        <f>((D11/3)*(SUM(E11:G11)))</f>
        <v>1029.3333333333333</v>
      </c>
      <c r="M11" s="30">
        <f>L11/D11</f>
        <v>257.33333333333331</v>
      </c>
      <c r="N11" s="29">
        <f t="shared" si="1"/>
        <v>257.33999999999997</v>
      </c>
      <c r="O11" s="31">
        <f>N11*D11</f>
        <v>1029.3599999999999</v>
      </c>
      <c r="P11" s="32"/>
      <c r="Q11" s="32"/>
      <c r="R11" s="32"/>
    </row>
    <row r="12" spans="1:18" s="65" customFormat="1" ht="52.5" customHeight="1" x14ac:dyDescent="0.25">
      <c r="A12" s="55">
        <v>8</v>
      </c>
      <c r="B12" s="56" t="s">
        <v>25</v>
      </c>
      <c r="C12" s="55" t="s">
        <v>26</v>
      </c>
      <c r="D12" s="55">
        <v>1</v>
      </c>
      <c r="E12" s="57">
        <v>6500</v>
      </c>
      <c r="F12" s="57">
        <v>7216</v>
      </c>
      <c r="G12" s="57">
        <v>5700</v>
      </c>
      <c r="H12" s="58"/>
      <c r="I12" s="59">
        <f>AVERAGE(E12:G12)</f>
        <v>6472</v>
      </c>
      <c r="J12" s="60">
        <f>SQRT(((SUM((POWER(F12-I12,2)),(POWER(G12-I12,2)),(POWER(E12-I12,2))))/(COLUMNS(E12:G12)-1)))</f>
        <v>758.38776361436635</v>
      </c>
      <c r="K12" s="60">
        <f t="shared" si="0"/>
        <v>11.717981514437058</v>
      </c>
      <c r="L12" s="61">
        <f>((D12/3)*(SUM(E12:G12)))</f>
        <v>6472</v>
      </c>
      <c r="M12" s="62">
        <f>L12/D12</f>
        <v>6472</v>
      </c>
      <c r="N12" s="61">
        <f t="shared" si="1"/>
        <v>6472</v>
      </c>
      <c r="O12" s="63">
        <f>N12*D12</f>
        <v>6472</v>
      </c>
      <c r="P12" s="64"/>
      <c r="Q12" s="64"/>
      <c r="R12" s="64"/>
    </row>
    <row r="13" spans="1:18" s="18" customFormat="1" ht="20.100000000000001" customHeight="1" x14ac:dyDescent="0.25">
      <c r="A13" s="24">
        <v>9</v>
      </c>
      <c r="B13" s="25" t="s">
        <v>27</v>
      </c>
      <c r="C13" s="24" t="s">
        <v>26</v>
      </c>
      <c r="D13" s="24">
        <v>1</v>
      </c>
      <c r="E13" s="26">
        <v>4396</v>
      </c>
      <c r="F13" s="26">
        <v>4665</v>
      </c>
      <c r="G13" s="26">
        <v>3980</v>
      </c>
      <c r="H13" s="21"/>
      <c r="I13" s="27">
        <f>AVERAGE(E13:G13)</f>
        <v>4347</v>
      </c>
      <c r="J13" s="28">
        <f>SQRT(((SUM((POWER(F13-I13,2)),(POWER(G13-I13,2)),(POWER(E13-I13,2))))/(COLUMNS(E13:G13)-1)))</f>
        <v>345.11882011852094</v>
      </c>
      <c r="K13" s="28">
        <f t="shared" si="0"/>
        <v>7.9392413185765109</v>
      </c>
      <c r="L13" s="29">
        <f>((D13/3)*(SUM(E13:G13)))</f>
        <v>4347</v>
      </c>
      <c r="M13" s="30">
        <f>L13/D13</f>
        <v>4347</v>
      </c>
      <c r="N13" s="29">
        <f t="shared" si="1"/>
        <v>4347</v>
      </c>
      <c r="O13" s="31">
        <f>N13*D13</f>
        <v>4347</v>
      </c>
      <c r="P13" s="32"/>
      <c r="Q13" s="32"/>
      <c r="R13" s="32"/>
    </row>
    <row r="14" spans="1:18" s="18" customFormat="1" ht="20.100000000000001" customHeight="1" x14ac:dyDescent="0.25">
      <c r="A14" s="24">
        <v>10</v>
      </c>
      <c r="B14" s="25" t="s">
        <v>28</v>
      </c>
      <c r="C14" s="24" t="s">
        <v>16</v>
      </c>
      <c r="D14" s="24">
        <v>8</v>
      </c>
      <c r="E14" s="26">
        <v>978</v>
      </c>
      <c r="F14" s="26">
        <v>890</v>
      </c>
      <c r="G14" s="26">
        <v>620</v>
      </c>
      <c r="H14" s="21"/>
      <c r="I14" s="27">
        <f>AVERAGE(E14:G14)</f>
        <v>829.33333333333337</v>
      </c>
      <c r="J14" s="28">
        <f>SQRT(((SUM((POWER(F14-I14,2)),(POWER(G14-I14,2)),(POWER(E14-I14,2))))/(COLUMNS(E14:G14)-1)))</f>
        <v>186.55115473599548</v>
      </c>
      <c r="K14" s="28">
        <f t="shared" si="0"/>
        <v>22.494110297748652</v>
      </c>
      <c r="L14" s="29">
        <f>((D14/3)*(SUM(E14:G14)))</f>
        <v>6634.6666666666661</v>
      </c>
      <c r="M14" s="30">
        <f>L14/D14</f>
        <v>829.33333333333326</v>
      </c>
      <c r="N14" s="29">
        <f t="shared" si="1"/>
        <v>829.34</v>
      </c>
      <c r="O14" s="31">
        <f>N14*D14</f>
        <v>6634.72</v>
      </c>
      <c r="P14" s="32"/>
      <c r="Q14" s="32"/>
      <c r="R14" s="32"/>
    </row>
    <row r="15" spans="1:18" s="18" customFormat="1" ht="20.100000000000001" customHeight="1" x14ac:dyDescent="0.25">
      <c r="A15" s="24">
        <v>11</v>
      </c>
      <c r="B15" s="25" t="s">
        <v>29</v>
      </c>
      <c r="C15" s="24" t="s">
        <v>16</v>
      </c>
      <c r="D15" s="24">
        <v>8</v>
      </c>
      <c r="E15" s="26">
        <v>134</v>
      </c>
      <c r="F15" s="26">
        <v>92</v>
      </c>
      <c r="G15" s="26">
        <v>95</v>
      </c>
      <c r="H15" s="21"/>
      <c r="I15" s="27">
        <f>AVERAGE(E15:G15)</f>
        <v>107</v>
      </c>
      <c r="J15" s="28">
        <f>SQRT(((SUM((POWER(F15-I15,2)),(POWER(G15-I15,2)),(POWER(E15-I15,2))))/(COLUMNS(E15:G15)-1)))</f>
        <v>23.430749027719962</v>
      </c>
      <c r="K15" s="28">
        <f t="shared" si="0"/>
        <v>21.89789628758875</v>
      </c>
      <c r="L15" s="29">
        <f>((D15/3)*(SUM(E15:G15)))</f>
        <v>856</v>
      </c>
      <c r="M15" s="30">
        <f>L15/D15</f>
        <v>107</v>
      </c>
      <c r="N15" s="29">
        <f t="shared" si="1"/>
        <v>107</v>
      </c>
      <c r="O15" s="31">
        <f>N15*D15</f>
        <v>856</v>
      </c>
      <c r="P15" s="32"/>
      <c r="Q15" s="32"/>
      <c r="R15" s="32"/>
    </row>
    <row r="16" spans="1:18" s="18" customFormat="1" ht="20.100000000000001" customHeight="1" x14ac:dyDescent="0.25">
      <c r="A16" s="24">
        <v>12</v>
      </c>
      <c r="B16" s="25" t="s">
        <v>30</v>
      </c>
      <c r="C16" s="24" t="s">
        <v>16</v>
      </c>
      <c r="D16" s="24">
        <v>2</v>
      </c>
      <c r="E16" s="26">
        <v>1083</v>
      </c>
      <c r="F16" s="26">
        <v>1007</v>
      </c>
      <c r="G16" s="26">
        <v>1199.2</v>
      </c>
      <c r="H16" s="21"/>
      <c r="I16" s="27">
        <f>AVERAGE(E16:G16)</f>
        <v>1096.3999999999999</v>
      </c>
      <c r="J16" s="28">
        <f>SQRT(((SUM((POWER(F16-I16,2)),(POWER(G16-I16,2)),(POWER(E16-I16,2))))/(COLUMNS(E16:G16)-1)))</f>
        <v>96.798140478007141</v>
      </c>
      <c r="K16" s="28">
        <f t="shared" si="0"/>
        <v>8.8287249615110497</v>
      </c>
      <c r="L16" s="29">
        <f>((D16/3)*(SUM(E16:G16)))</f>
        <v>2192.7999999999997</v>
      </c>
      <c r="M16" s="30">
        <f>L16/D16</f>
        <v>1096.3999999999999</v>
      </c>
      <c r="N16" s="29">
        <f t="shared" si="1"/>
        <v>1096.4000000000001</v>
      </c>
      <c r="O16" s="31">
        <f>N16*D16</f>
        <v>2192.8000000000002</v>
      </c>
      <c r="P16" s="32"/>
      <c r="Q16" s="32"/>
      <c r="R16" s="32"/>
    </row>
    <row r="17" spans="1:21" s="18" customFormat="1" ht="20.100000000000001" customHeight="1" x14ac:dyDescent="0.25">
      <c r="A17" s="24">
        <v>13</v>
      </c>
      <c r="B17" s="25" t="s">
        <v>31</v>
      </c>
      <c r="C17" s="24" t="s">
        <v>16</v>
      </c>
      <c r="D17" s="24">
        <v>2</v>
      </c>
      <c r="E17" s="26">
        <v>959.2</v>
      </c>
      <c r="F17" s="26">
        <v>888</v>
      </c>
      <c r="G17" s="26">
        <v>923</v>
      </c>
      <c r="H17" s="21"/>
      <c r="I17" s="27">
        <f>AVERAGE(E17:G17)</f>
        <v>923.4</v>
      </c>
      <c r="J17" s="28">
        <f>SQRT(((SUM((POWER(F17-I17,2)),(POWER(G17-I17,2)),(POWER(E17-I17,2))))/(COLUMNS(E17:G17)-1)))</f>
        <v>35.601685353364971</v>
      </c>
      <c r="K17" s="28">
        <f t="shared" si="0"/>
        <v>3.8554998216769518</v>
      </c>
      <c r="L17" s="29">
        <f>((D17/3)*(SUM(E17:G17)))</f>
        <v>1846.7999999999997</v>
      </c>
      <c r="M17" s="30">
        <f>L17/D17</f>
        <v>923.39999999999986</v>
      </c>
      <c r="N17" s="29">
        <f t="shared" si="1"/>
        <v>923.4</v>
      </c>
      <c r="O17" s="31">
        <f>N17*D17</f>
        <v>1846.8</v>
      </c>
      <c r="P17" s="32"/>
      <c r="Q17" s="32"/>
      <c r="R17" s="32"/>
    </row>
    <row r="18" spans="1:21" s="18" customFormat="1" ht="20.100000000000001" customHeight="1" x14ac:dyDescent="0.25">
      <c r="A18" s="24">
        <v>14</v>
      </c>
      <c r="B18" s="25" t="s">
        <v>32</v>
      </c>
      <c r="C18" s="24" t="s">
        <v>16</v>
      </c>
      <c r="D18" s="24">
        <v>2</v>
      </c>
      <c r="E18" s="26">
        <v>1915</v>
      </c>
      <c r="F18" s="26">
        <v>1900</v>
      </c>
      <c r="G18" s="26">
        <v>1883</v>
      </c>
      <c r="H18" s="21"/>
      <c r="I18" s="27">
        <f>AVERAGE(E18:G18)</f>
        <v>1899.3333333333333</v>
      </c>
      <c r="J18" s="28">
        <f>SQRT(((SUM((POWER(F18-I18,2)),(POWER(G18-I18,2)),(POWER(E18-I18,2))))/(COLUMNS(E18:G18)-1)))</f>
        <v>16.010413278030438</v>
      </c>
      <c r="K18" s="28">
        <f t="shared" si="0"/>
        <v>0.84294910203740447</v>
      </c>
      <c r="L18" s="29">
        <f>((D18/3)*(SUM(E18:G18)))</f>
        <v>3798.6666666666665</v>
      </c>
      <c r="M18" s="30">
        <f>L18/D18</f>
        <v>1899.3333333333333</v>
      </c>
      <c r="N18" s="29">
        <f t="shared" si="1"/>
        <v>1899.34</v>
      </c>
      <c r="O18" s="31">
        <f>N18*D18</f>
        <v>3798.68</v>
      </c>
      <c r="P18" s="32"/>
      <c r="Q18" s="32"/>
      <c r="R18" s="32"/>
    </row>
    <row r="19" spans="1:21" s="18" customFormat="1" ht="20.100000000000001" customHeight="1" x14ac:dyDescent="0.25">
      <c r="A19" s="24">
        <v>15</v>
      </c>
      <c r="B19" s="25" t="s">
        <v>33</v>
      </c>
      <c r="C19" s="24" t="s">
        <v>16</v>
      </c>
      <c r="D19" s="24">
        <v>2</v>
      </c>
      <c r="E19" s="26">
        <v>1700</v>
      </c>
      <c r="F19" s="26">
        <v>1500</v>
      </c>
      <c r="G19" s="26">
        <v>1782</v>
      </c>
      <c r="H19" s="21"/>
      <c r="I19" s="27">
        <f>AVERAGE(E19:G19)</f>
        <v>1660.6666666666667</v>
      </c>
      <c r="J19" s="28">
        <f>SQRT(((SUM((POWER(F19-I19,2)),(POWER(G19-I19,2)),(POWER(E19-I19,2))))/(COLUMNS(E19:G19)-1)))</f>
        <v>145.05631090488043</v>
      </c>
      <c r="K19" s="28">
        <f t="shared" si="0"/>
        <v>8.7348240207675882</v>
      </c>
      <c r="L19" s="29">
        <f>((D19/3)*(SUM(E19:G19)))</f>
        <v>3321.333333333333</v>
      </c>
      <c r="M19" s="30">
        <f>L19/D19</f>
        <v>1660.6666666666665</v>
      </c>
      <c r="N19" s="29">
        <f t="shared" si="1"/>
        <v>1660.67</v>
      </c>
      <c r="O19" s="31">
        <f>N19*D19</f>
        <v>3321.34</v>
      </c>
      <c r="P19" s="32"/>
      <c r="Q19" s="32"/>
      <c r="R19" s="32"/>
    </row>
    <row r="20" spans="1:21" s="18" customFormat="1" ht="62.25" customHeight="1" x14ac:dyDescent="0.25">
      <c r="A20" s="24">
        <v>16</v>
      </c>
      <c r="B20" s="25"/>
      <c r="C20" s="33"/>
      <c r="D20" s="34"/>
      <c r="E20" s="35"/>
      <c r="F20" s="35"/>
      <c r="G20" s="35"/>
      <c r="H20" s="21"/>
      <c r="I20" s="27"/>
      <c r="J20" s="28"/>
      <c r="K20" s="28"/>
      <c r="L20" s="29"/>
      <c r="M20" s="30"/>
      <c r="N20" s="29"/>
      <c r="O20" s="31">
        <f>SUM(O5:O19)</f>
        <v>106016.96000000001</v>
      </c>
      <c r="P20" s="36"/>
      <c r="Q20" s="36"/>
      <c r="R20" s="36"/>
      <c r="U20" s="37"/>
    </row>
    <row r="21" spans="1:21" s="18" customFormat="1" ht="33" customHeight="1" x14ac:dyDescent="0.25">
      <c r="A21" s="38"/>
      <c r="B21" s="38"/>
      <c r="C21" s="38"/>
      <c r="D21" s="45" t="s">
        <v>13</v>
      </c>
      <c r="E21" s="45"/>
      <c r="F21" s="45"/>
      <c r="G21" s="45"/>
      <c r="H21" s="45"/>
      <c r="I21" s="45"/>
      <c r="J21" s="39"/>
      <c r="K21" s="40">
        <f>O20</f>
        <v>106016.96000000001</v>
      </c>
      <c r="L21" s="41" t="s">
        <v>14</v>
      </c>
      <c r="M21" s="42"/>
      <c r="N21" s="41"/>
      <c r="O21" s="41"/>
      <c r="P21" s="43"/>
      <c r="Q21" s="43"/>
      <c r="R21" s="43"/>
    </row>
    <row r="22" spans="1:21" x14ac:dyDescent="0.2">
      <c r="A22" s="14"/>
      <c r="B22" s="14"/>
      <c r="E22" s="15"/>
      <c r="I22" s="16"/>
      <c r="J22" s="16"/>
      <c r="K22" s="15"/>
      <c r="O22" s="17"/>
      <c r="P22" s="9"/>
      <c r="Q22" s="9"/>
      <c r="R22" s="9"/>
    </row>
    <row r="23" spans="1:21" s="4" customFormat="1" x14ac:dyDescent="0.2">
      <c r="A23" s="46"/>
      <c r="B23" s="46"/>
      <c r="C23" s="46"/>
      <c r="D23" s="2"/>
      <c r="E23" s="3"/>
      <c r="I23" s="12"/>
      <c r="J23" s="5"/>
      <c r="N23" s="8"/>
      <c r="O23" s="10"/>
      <c r="P23" s="9"/>
      <c r="Q23" s="9"/>
      <c r="R23" s="9"/>
    </row>
    <row r="24" spans="1:21" s="4" customFormat="1" ht="27" customHeight="1" x14ac:dyDescent="0.2">
      <c r="A24" s="6"/>
      <c r="B24" s="6"/>
      <c r="C24" s="6"/>
      <c r="D24" s="2"/>
      <c r="E24" s="3"/>
      <c r="F24" s="5"/>
      <c r="G24" s="5"/>
      <c r="H24" s="7"/>
      <c r="I24" s="13"/>
      <c r="N24" s="8"/>
      <c r="O24" s="11"/>
      <c r="P24" s="9"/>
      <c r="Q24" s="9"/>
      <c r="R24" s="9"/>
    </row>
    <row r="25" spans="1:21" ht="15" x14ac:dyDescent="0.25">
      <c r="A25" s="44">
        <v>1</v>
      </c>
      <c r="B25" s="53" t="s">
        <v>34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1" ht="15" x14ac:dyDescent="0.25">
      <c r="A26" s="44"/>
      <c r="B26" s="53" t="s">
        <v>35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 ht="15" x14ac:dyDescent="0.25">
      <c r="A27" s="44"/>
      <c r="B27" s="53" t="s">
        <v>36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1" ht="15" x14ac:dyDescent="0.25">
      <c r="A28" s="44">
        <v>2</v>
      </c>
      <c r="B28" s="53" t="s">
        <v>37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1:21" ht="15" x14ac:dyDescent="0.25">
      <c r="A29" s="44"/>
      <c r="B29" s="53" t="s">
        <v>38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1:21" ht="15" x14ac:dyDescent="0.25">
      <c r="A30" s="44"/>
      <c r="B30" s="53" t="s">
        <v>39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1:21" ht="15" x14ac:dyDescent="0.25">
      <c r="A31" s="44">
        <v>3</v>
      </c>
      <c r="B31" s="53" t="s">
        <v>40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1:21" ht="15" x14ac:dyDescent="0.25">
      <c r="A32" s="44"/>
      <c r="B32" s="53" t="s">
        <v>41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 ht="15" x14ac:dyDescent="0.25">
      <c r="A33" s="44"/>
      <c r="B33" s="53" t="s">
        <v>42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 ht="15" x14ac:dyDescent="0.25">
      <c r="A34" s="44">
        <v>4</v>
      </c>
      <c r="B34" s="53" t="s">
        <v>43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 ht="15" x14ac:dyDescent="0.25">
      <c r="A35" s="44"/>
      <c r="B35" s="53" t="s">
        <v>44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 ht="15" x14ac:dyDescent="0.25">
      <c r="A36" s="44"/>
      <c r="B36" s="53" t="s">
        <v>45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1" ht="15" x14ac:dyDescent="0.25">
      <c r="A37" s="44">
        <v>5</v>
      </c>
      <c r="B37" s="53" t="s">
        <v>46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 ht="15" x14ac:dyDescent="0.25">
      <c r="A38" s="44"/>
      <c r="B38" s="53" t="s">
        <v>47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 ht="15" x14ac:dyDescent="0.25">
      <c r="A39" s="44"/>
      <c r="B39" s="53" t="s">
        <v>48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 ht="15" x14ac:dyDescent="0.25">
      <c r="A40" s="44">
        <v>6</v>
      </c>
      <c r="B40" s="53" t="s">
        <v>49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</row>
    <row r="41" spans="1:21" ht="15" x14ac:dyDescent="0.25">
      <c r="A41" s="44"/>
      <c r="B41" s="53" t="s">
        <v>50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</row>
    <row r="42" spans="1:21" ht="15" x14ac:dyDescent="0.25">
      <c r="A42" s="44"/>
      <c r="B42" s="53" t="s">
        <v>51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1:21" ht="15" x14ac:dyDescent="0.25">
      <c r="A43" s="44">
        <v>7</v>
      </c>
      <c r="B43" s="53" t="s">
        <v>52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1:21" ht="15" x14ac:dyDescent="0.25">
      <c r="A44" s="44"/>
      <c r="B44" s="53" t="s">
        <v>53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</row>
    <row r="45" spans="1:21" ht="15" x14ac:dyDescent="0.25">
      <c r="A45" s="44"/>
      <c r="B45" s="53" t="s">
        <v>54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</row>
    <row r="46" spans="1:21" ht="15" x14ac:dyDescent="0.25">
      <c r="A46" s="44">
        <v>8</v>
      </c>
      <c r="B46" s="53" t="s">
        <v>76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1" ht="15" x14ac:dyDescent="0.25">
      <c r="A47" s="44"/>
      <c r="B47" s="53" t="s">
        <v>77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</row>
    <row r="48" spans="1:21" ht="15" x14ac:dyDescent="0.25">
      <c r="A48" s="44"/>
      <c r="B48" s="53" t="s">
        <v>78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1:21" ht="15" x14ac:dyDescent="0.25">
      <c r="A49" s="44">
        <v>9</v>
      </c>
      <c r="B49" s="53" t="s">
        <v>55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</row>
    <row r="50" spans="1:21" ht="15" x14ac:dyDescent="0.25">
      <c r="A50" s="44"/>
      <c r="B50" s="53" t="s">
        <v>56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1:21" ht="15" x14ac:dyDescent="0.25">
      <c r="A51" s="44"/>
      <c r="B51" s="53" t="s">
        <v>57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1:21" ht="15" x14ac:dyDescent="0.25">
      <c r="A52" s="44">
        <v>10</v>
      </c>
      <c r="B52" s="53" t="s">
        <v>58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</row>
    <row r="53" spans="1:21" ht="15" x14ac:dyDescent="0.25">
      <c r="A53" s="44"/>
      <c r="B53" s="53" t="s">
        <v>59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</row>
    <row r="54" spans="1:21" ht="15" x14ac:dyDescent="0.25">
      <c r="A54" s="44"/>
      <c r="B54" s="53" t="s">
        <v>60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</row>
    <row r="55" spans="1:21" ht="15" x14ac:dyDescent="0.25">
      <c r="A55" s="44">
        <v>11</v>
      </c>
      <c r="B55" s="53" t="s">
        <v>61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</row>
    <row r="56" spans="1:21" ht="15" x14ac:dyDescent="0.25">
      <c r="A56" s="44"/>
      <c r="B56" s="53" t="s">
        <v>62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</row>
    <row r="57" spans="1:21" ht="15" x14ac:dyDescent="0.25">
      <c r="A57" s="44"/>
      <c r="B57" s="53" t="s">
        <v>63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</row>
    <row r="58" spans="1:21" ht="15" x14ac:dyDescent="0.25">
      <c r="A58" s="44">
        <v>12</v>
      </c>
      <c r="B58" s="53" t="s">
        <v>64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</row>
    <row r="59" spans="1:21" ht="15" x14ac:dyDescent="0.25">
      <c r="A59" s="44"/>
      <c r="B59" s="53" t="s">
        <v>65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</row>
    <row r="60" spans="1:21" ht="15" x14ac:dyDescent="0.25">
      <c r="A60" s="44"/>
      <c r="B60" s="53" t="s">
        <v>66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</row>
    <row r="61" spans="1:21" ht="15" x14ac:dyDescent="0.25">
      <c r="A61" s="44">
        <v>13</v>
      </c>
      <c r="B61" s="53" t="s">
        <v>67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 ht="15" x14ac:dyDescent="0.25">
      <c r="A62" s="44"/>
      <c r="B62" s="53" t="s">
        <v>68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 ht="15" x14ac:dyDescent="0.25">
      <c r="A63" s="44"/>
      <c r="B63" s="53" t="s">
        <v>69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</row>
    <row r="64" spans="1:21" ht="15" x14ac:dyDescent="0.25">
      <c r="A64" s="44">
        <v>14</v>
      </c>
      <c r="B64" s="53" t="s">
        <v>70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</row>
    <row r="65" spans="1:21" ht="15" x14ac:dyDescent="0.25">
      <c r="A65" s="44"/>
      <c r="B65" s="53" t="s">
        <v>71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ht="15" x14ac:dyDescent="0.25">
      <c r="A66" s="44"/>
      <c r="B66" s="53" t="s">
        <v>72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 ht="15" x14ac:dyDescent="0.25">
      <c r="A67" s="44">
        <v>15</v>
      </c>
      <c r="B67" s="53" t="s">
        <v>73</v>
      </c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 ht="15" x14ac:dyDescent="0.25">
      <c r="A68" s="44"/>
      <c r="B68" s="53" t="s">
        <v>74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 ht="15" x14ac:dyDescent="0.25">
      <c r="A69" s="44"/>
      <c r="B69" s="53" t="s">
        <v>75</v>
      </c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</sheetData>
  <autoFilter ref="A4:WVV21" xr:uid="{00000000-0009-0000-0000-000000000000}"/>
  <mergeCells count="71">
    <mergeCell ref="A64:A66"/>
    <mergeCell ref="A67:A69"/>
    <mergeCell ref="B61:U61"/>
    <mergeCell ref="B62:U62"/>
    <mergeCell ref="B63:U63"/>
    <mergeCell ref="B64:U64"/>
    <mergeCell ref="B65:U65"/>
    <mergeCell ref="B66:U66"/>
    <mergeCell ref="B67:U67"/>
    <mergeCell ref="B68:U68"/>
    <mergeCell ref="B69:U69"/>
    <mergeCell ref="B48:U48"/>
    <mergeCell ref="B49:U49"/>
    <mergeCell ref="B50:U50"/>
    <mergeCell ref="B51:U51"/>
    <mergeCell ref="B52:U52"/>
    <mergeCell ref="B58:U58"/>
    <mergeCell ref="B59:U59"/>
    <mergeCell ref="B60:U60"/>
    <mergeCell ref="B53:U53"/>
    <mergeCell ref="B54:U54"/>
    <mergeCell ref="B55:U55"/>
    <mergeCell ref="B56:U56"/>
    <mergeCell ref="B57:U57"/>
    <mergeCell ref="B38:U38"/>
    <mergeCell ref="B39:U39"/>
    <mergeCell ref="B40:U40"/>
    <mergeCell ref="B41:U41"/>
    <mergeCell ref="B42:U42"/>
    <mergeCell ref="B43:U43"/>
    <mergeCell ref="B44:U44"/>
    <mergeCell ref="B45:U45"/>
    <mergeCell ref="B46:U46"/>
    <mergeCell ref="B47:U47"/>
    <mergeCell ref="B35:U35"/>
    <mergeCell ref="B36:U36"/>
    <mergeCell ref="B37:U37"/>
    <mergeCell ref="B28:U28"/>
    <mergeCell ref="B29:U29"/>
    <mergeCell ref="B30:U30"/>
    <mergeCell ref="B31:U31"/>
    <mergeCell ref="B32:U32"/>
    <mergeCell ref="B25:U25"/>
    <mergeCell ref="B26:U26"/>
    <mergeCell ref="B27:U27"/>
    <mergeCell ref="B33:U33"/>
    <mergeCell ref="B34:U34"/>
    <mergeCell ref="D21:I21"/>
    <mergeCell ref="A23:C23"/>
    <mergeCell ref="A2:O2"/>
    <mergeCell ref="L1:O1"/>
    <mergeCell ref="C3:C4"/>
    <mergeCell ref="B3:B4"/>
    <mergeCell ref="A3:A4"/>
    <mergeCell ref="L3:O3"/>
    <mergeCell ref="I3:K3"/>
    <mergeCell ref="E3:G3"/>
    <mergeCell ref="D3:D4"/>
    <mergeCell ref="A25:A27"/>
    <mergeCell ref="A28:A30"/>
    <mergeCell ref="A31:A33"/>
    <mergeCell ref="A34:A36"/>
    <mergeCell ref="A37:A39"/>
    <mergeCell ref="A40:A42"/>
    <mergeCell ref="A58:A60"/>
    <mergeCell ref="A61:A63"/>
    <mergeCell ref="A43:A45"/>
    <mergeCell ref="A46:A48"/>
    <mergeCell ref="A49:A51"/>
    <mergeCell ref="A52:A54"/>
    <mergeCell ref="A55:A57"/>
  </mergeCells>
  <hyperlinks>
    <hyperlink ref="B25" r:id="rId1" xr:uid="{A5B9DD21-4656-4A98-91CC-AFA97AE85C6A}"/>
    <hyperlink ref="B26" r:id="rId2" xr:uid="{45976A76-4A55-4BD1-9306-760FD58244C4}"/>
    <hyperlink ref="B27" r:id="rId3" xr:uid="{ADCA6D40-7C54-4D53-BD43-6F583C8DA4F2}"/>
    <hyperlink ref="B28" r:id="rId4" xr:uid="{9E01EC96-862C-4105-8085-D038D296C664}"/>
    <hyperlink ref="B29" r:id="rId5" xr:uid="{56B71C6F-B038-4E5E-AF73-8243F9FE150A}"/>
    <hyperlink ref="B30" r:id="rId6" xr:uid="{C72AC14B-8195-419E-B316-EB2A2BBB0AD8}"/>
    <hyperlink ref="B31" r:id="rId7" xr:uid="{45A3CB54-C530-469E-8249-2CE556FB61F1}"/>
    <hyperlink ref="B32" r:id="rId8" display="https://www.farpost.ru/vladivostok/zapchasti/tjaga-stabilizatora-zad-prav-lev-48802-60030-48802-60060-48830-26030-1001-1880-ls21005-0123-012-0123-502-0123-hzj78r-0123-lc80r-34662-42980-0123-lc80r-sl5108-56-98041-sx-asl0163-ib112194-n4892056-st-48817-30010-g17955128318.html" xr:uid="{72D8E95A-8352-4B46-9DA1-70DE5371545A}"/>
    <hyperlink ref="B33" r:id="rId9" xr:uid="{12093C6E-6C38-488B-BD2C-EB267A9847ED}"/>
    <hyperlink ref="B34" r:id="rId10" xr:uid="{181DC827-BF75-47B9-BC21-E5D7741CFE11}"/>
    <hyperlink ref="B35" r:id="rId11" xr:uid="{A8E89B77-CAAD-41C5-87E9-6A8E71E1F480}"/>
    <hyperlink ref="B36" r:id="rId12" xr:uid="{DC23B81E-2089-4C35-BDE0-3A09D2D642CF}"/>
    <hyperlink ref="B37" r:id="rId13" xr:uid="{0D4A188A-E921-4E83-9C53-000135767DC1}"/>
    <hyperlink ref="B38" r:id="rId14" display="https://euroauto.ru/firms/lynx/c9201/?ysclid=mpgeccq4nw823348207&amp;utm_referrer=https%3A%2F%2Fyandex.ru%2Fsearch%2F%3Ftext%3D%25D1%2581%25D0%25B0%25D0%25B9%25D0%25BB%25D0%25B5%25D0%25BD%25D0%25B1%25D0%25BB%25D0%25BE%25D0%25BA%2BC9201%26lr%3D75%26clid%3D2270455%26win%3D725" xr:uid="{4957CDA0-E273-4850-A6D8-30E5F09B1A45}"/>
    <hyperlink ref="B39" r:id="rId15" xr:uid="{C698F02D-57FE-4936-AD65-CC6395AA624D}"/>
    <hyperlink ref="B40" r:id="rId16" xr:uid="{AD774306-8A8E-4071-B719-A0271261A15F}"/>
    <hyperlink ref="B41" r:id="rId17" xr:uid="{14A20C1D-43C4-400A-9B0A-C251D50D42DA}"/>
    <hyperlink ref="B42" r:id="rId18" xr:uid="{C1D067EA-50D3-41A3-89C1-A08415A11846}"/>
    <hyperlink ref="B43" r:id="rId19" xr:uid="{9A5FDFCE-5251-49D3-88EE-2D78C4DC0F62}"/>
    <hyperlink ref="B44" r:id="rId20" xr:uid="{C0349CAA-18F8-4621-A0ED-8DCE54620D6D}"/>
    <hyperlink ref="B45" r:id="rId21" xr:uid="{E3BCEAA7-B67E-4B99-B70F-E4617547B3E1}"/>
    <hyperlink ref="B49" r:id="rId22" xr:uid="{5155ED09-6388-4012-9A84-A9EE1BA7BD12}"/>
    <hyperlink ref="B50" r:id="rId23" xr:uid="{C80E173A-70CA-492B-946E-09404FEE09E6}"/>
    <hyperlink ref="B51" r:id="rId24" xr:uid="{4D6CBC4E-6EBE-48A8-B396-90237823861D}"/>
    <hyperlink ref="B52" r:id="rId25" display="https://www.farpost.ru/vladivostok/zapchasti/vtulka-stabilizatora-pered-c9232-sk-1134-48815-26150-bl21030-bl21128-1-01-009-1-01-009b-1-01-724-tsb-705-0107-705-10j1065-42878-42881-t21640-t21650-t2167e-0107-705-00671790-1-01-009-89-98139-sx-abh0152-ab-g17986056231.html" xr:uid="{366784CE-2E09-48E6-AB97-E216F27D1749}"/>
    <hyperlink ref="B53" r:id="rId26" xr:uid="{70B0982D-D809-43B4-8C4E-72DDE08A67B9}"/>
    <hyperlink ref="B54" r:id="rId27" xr:uid="{18C2BFB0-7C5D-4A0F-A03F-2DC177AE6095}"/>
    <hyperlink ref="B55" r:id="rId28" xr:uid="{028DAE27-4249-4084-AB5F-1934B7F14F15}"/>
    <hyperlink ref="B56" r:id="rId29" xr:uid="{4A438618-ED4C-4540-8CA9-F0516CBDFEC6}"/>
    <hyperlink ref="B57" r:id="rId30" xr:uid="{E3113469-D63F-4C82-911D-5D2E77E84624}"/>
    <hyperlink ref="B58" r:id="rId31" display="https://www.farpost.ru/vladivostok/zapchasti/krestovina-kardannoj-peredachi-cp-3063-04371-0k060-04371-30030-04371-35030-04371-35061-04371-60040-04371-60051-04371-60060-04371-60070-04371-60071-37402-35050-437135030-437135061-437160040-cc-551-g92000-ast-23-uj80060-g17938733500.html" xr:uid="{3AD7A4A8-5F47-48B8-917E-4B6FB5BD00EC}"/>
    <hyperlink ref="B59" r:id="rId32" xr:uid="{01F161F0-A34C-48D0-AB0B-B9207999D20F}"/>
    <hyperlink ref="B60" r:id="rId33" xr:uid="{BFBB8038-234E-4612-AF8E-FDC4FF22AC6D}"/>
    <hyperlink ref="B61" r:id="rId34" xr:uid="{1CAC9C03-31F5-4222-947F-74871D8DBDED}"/>
    <hyperlink ref="B62" r:id="rId35" display="https://www.farpost.ru/vladivostok/zapchasti/krestovina-kardannogo-vala-ebu-t-20-04371-0k120-04371-36030-04371-36050-04371-36080-04371-60030-04371-60210-cc-552-gut-20-ast-20-uj80070-uj80071-jo-202-5400-056-psc0155gu-20-36029-sx-buj1323-jtu0048-kg-1069-mtt-1-g17938736269.html" xr:uid="{71E4A84E-08DF-4657-B235-31765A277EDF}"/>
    <hyperlink ref="B63" r:id="rId36" xr:uid="{DAF7FE62-604F-4487-BFA1-C1E671388D58}"/>
    <hyperlink ref="B64" r:id="rId37" xr:uid="{C979A83F-6162-4943-B207-6FA975FDE801}"/>
    <hyperlink ref="B65" r:id="rId38" xr:uid="{BA12EF19-4106-4DE2-A3E7-34E7C90E70B7}"/>
    <hyperlink ref="B66" r:id="rId39" xr:uid="{0F1D32A3-FFED-41F8-B4EE-93C1F653FD76}"/>
    <hyperlink ref="B67" r:id="rId40" xr:uid="{DD472018-C3D1-4713-9559-9931D6BEC69D}"/>
    <hyperlink ref="B68" r:id="rId41" xr:uid="{C4977841-FBB2-49E4-A27A-75D73F24174B}"/>
    <hyperlink ref="B69" r:id="rId42" xr:uid="{7A1DB31E-D351-4AEA-ACAC-4A0E3A5312FF}"/>
    <hyperlink ref="B46" r:id="rId43" xr:uid="{0CE8F9CE-35BF-4686-9152-7F877B904ED8}"/>
    <hyperlink ref="B47" r:id="rId44" xr:uid="{8B98BAF1-B642-4C3E-87E1-409EAE1092F5}"/>
    <hyperlink ref="B48" r:id="rId45" xr:uid="{98AAA2D6-AB29-4BAE-8989-4270081CBCA5}"/>
  </hyperlinks>
  <pageMargins left="0.16" right="0.16" top="0.17" bottom="0.17" header="0.16" footer="0.18"/>
  <pageSetup paperSize="9" scale="39" orientation="landscape" r:id="rId46"/>
  <drawing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2026-05-22T05:13:53Z</dcterms:modified>
</cp:coreProperties>
</file>