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18-44ЕАТ_26 (испытания СИЗ_Шелехов)\"/>
    </mc:Choice>
  </mc:AlternateContent>
  <bookViews>
    <workbookView xWindow="0" yWindow="0" windowWidth="19200" windowHeight="10995"/>
  </bookViews>
  <sheets>
    <sheet name="обоснование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H9" i="4" l="1"/>
  <c r="G9" i="4"/>
  <c r="F9" i="4"/>
  <c r="D11" i="4" s="1"/>
  <c r="J8" i="4" l="1"/>
  <c r="K8" i="4" s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<sst xmlns="http://schemas.openxmlformats.org/spreadsheetml/2006/main" count="25" uniqueCount="25">
  <si>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</si>
  <si>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</si>
  <si>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</si>
  <si>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</si>
  <si>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</si>
  <si>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</si>
  <si>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</si>
  <si>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</si>
  <si>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</si>
  <si>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</si>
  <si>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</si>
  <si>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</si>
  <si>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</si>
  <si>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</si>
  <si>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</si>
  <si>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</si>
  <si>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</si>
  <si>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</si>
  <si>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</si>
  <si>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71.20.19.190</t>
  </si>
  <si>
    <t>УТВЕРЖДАЮ
Директор ИГХ СО РАН
___________ А.Б.Перепелов</t>
  </si>
  <si>
    <t>усл.ед.</t>
  </si>
  <si>
    <t>Гл. специалист ОЗ             _____________________          Ожогина С.Н.</t>
  </si>
  <si>
    <r>
      <rPr>
        <i/>
        <sz val="12"/>
        <rFont val="Times New Roman"/>
        <family val="1"/>
        <charset val="204"/>
      </rPr>
      <t xml:space="preserve">Предмет договора: </t>
    </r>
    <r>
      <rPr>
        <sz val="12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>Оказание услуг по проведению испытания средств индивидуальной защиты (СИЗ) и инструмента</t>
    </r>
  </si>
  <si>
    <t>Оказание услуг по проведению испытания средств индивидуальной защиты (СИЗ) и инструмента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</si>
</sst>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00"/>
  </numFmts>
  <fonts count="14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4" fontId="6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C6" sqref="C6:C7"/>
    </sheetView>
  </sheetViews>
  <sheetFormatPr defaultColWidth="9.140625" defaultRowHeight="12.75" x14ac:dyDescent="0.2"/>
  <cols>
    <col min="1" max="1" width="12.85546875" style="2" customWidth="1"/>
    <col min="2" max="2" width="3.140625" style="2" customWidth="1"/>
    <col min="3" max="3" width="48.42578125" style="2" customWidth="1"/>
    <col min="4" max="4" width="7.85546875" style="2" customWidth="1"/>
    <col min="5" max="5" width="6.85546875" style="2" customWidth="1"/>
    <col min="6" max="6" width="11.42578125" style="2" customWidth="1"/>
    <col min="7" max="7" width="12" style="2" customWidth="1"/>
    <col min="8" max="8" width="11.7109375" style="2" customWidth="1"/>
    <col min="9" max="9" width="15.5703125" style="2" customWidth="1"/>
    <col min="10" max="10" width="15.42578125" style="2" customWidth="1"/>
    <col min="11" max="11" width="14.28515625" style="2" customWidth="1"/>
    <col min="12" max="12" width="12.5703125" style="2" customWidth="1"/>
    <col min="13" max="16384" width="9.140625" style="2"/>
  </cols>
  <sheetData>
    <row r="1" spans="1:15" ht="23.25" customHeight="1" x14ac:dyDescent="0.2">
      <c r="J1" s="23" t="s">
        <v>20</v>
      </c>
      <c r="K1" s="23"/>
    </row>
    <row r="2" spans="1:15" ht="23.25" customHeight="1" x14ac:dyDescent="0.2">
      <c r="J2" s="23"/>
      <c r="K2" s="23"/>
    </row>
    <row r="3" spans="1:15" ht="10.5" customHeight="1" x14ac:dyDescent="0.2">
      <c r="J3" s="23"/>
      <c r="K3" s="23"/>
    </row>
    <row r="4" spans="1:15" ht="15.75" x14ac:dyDescent="0.2">
      <c r="B4" s="28" t="s">
        <v>17</v>
      </c>
      <c r="C4" s="28"/>
      <c r="D4" s="28"/>
      <c r="E4" s="28"/>
      <c r="F4" s="28"/>
      <c r="G4" s="28"/>
      <c r="H4" s="28"/>
      <c r="I4" s="28"/>
      <c r="J4" s="28"/>
      <c r="K4" s="28"/>
    </row>
    <row r="5" spans="1:15" ht="15.75" customHeight="1" x14ac:dyDescent="0.2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1:15" ht="50.25" customHeight="1" x14ac:dyDescent="0.2">
      <c r="A6" s="30" t="s">
        <v>6</v>
      </c>
      <c r="B6" s="32" t="s">
        <v>0</v>
      </c>
      <c r="C6" s="34" t="s">
        <v>5</v>
      </c>
      <c r="D6" s="33" t="s">
        <v>1</v>
      </c>
      <c r="E6" s="33" t="s">
        <v>8</v>
      </c>
      <c r="F6" s="38" t="s">
        <v>2</v>
      </c>
      <c r="G6" s="39"/>
      <c r="H6" s="40"/>
      <c r="I6" s="41" t="s">
        <v>9</v>
      </c>
      <c r="J6" s="41"/>
      <c r="K6" s="41"/>
    </row>
    <row r="7" spans="1:15" ht="159" customHeight="1" x14ac:dyDescent="0.2">
      <c r="A7" s="31"/>
      <c r="B7" s="33"/>
      <c r="C7" s="35"/>
      <c r="D7" s="36"/>
      <c r="E7" s="37"/>
      <c r="F7" s="1" t="s">
        <v>14</v>
      </c>
      <c r="G7" s="1" t="s">
        <v>15</v>
      </c>
      <c r="H7" s="1" t="s">
        <v>16</v>
      </c>
      <c r="I7" s="5" t="s">
        <v>3</v>
      </c>
      <c r="J7" s="5" t="s">
        <v>4</v>
      </c>
      <c r="K7" s="5" t="s">
        <v>11</v>
      </c>
      <c r="N7" s="6"/>
    </row>
    <row r="8" spans="1:15" ht="30" x14ac:dyDescent="0.25">
      <c r="A8" s="22" t="s">
        <v>19</v>
      </c>
      <c r="B8" s="7">
        <v>1</v>
      </c>
      <c r="C8" s="19" t="s">
        <v>24</v>
      </c>
      <c r="D8" s="20" t="s">
        <v>21</v>
      </c>
      <c r="E8" s="20">
        <v>1</v>
      </c>
      <c r="F8" s="21">
        <v>23750</v>
      </c>
      <c r="G8" s="21">
        <v>24050</v>
      </c>
      <c r="H8" s="21">
        <v>27500</v>
      </c>
      <c r="I8" s="8">
        <f t="shared" ref="I8" si="0">ROUND(AVERAGE(F8:H8),2)</f>
        <v>25100</v>
      </c>
      <c r="J8" s="9">
        <f>SQRT(SUM((POWER(F8-I8,2)),(POWER(G8-I8,2)),(POWER(H8-I8,2)))/(COLUMNS(F8:H8)-1))</f>
        <v>2083.8665984174709</v>
      </c>
      <c r="K8" s="9">
        <f>J8/I8*100</f>
        <v>8.3022573642130304</v>
      </c>
      <c r="M8"/>
      <c r="N8" s="6"/>
      <c r="O8" s="15"/>
    </row>
    <row r="9" spans="1:15" s="10" customFormat="1" x14ac:dyDescent="0.25">
      <c r="A9" s="24" t="s">
        <v>12</v>
      </c>
      <c r="B9" s="24"/>
      <c r="C9" s="24"/>
      <c r="D9" s="24"/>
      <c r="E9" s="24"/>
      <c r="F9" s="8">
        <f>SUM(F8:F8)</f>
        <v>23750</v>
      </c>
      <c r="G9" s="8">
        <f>SUM(G8:G8)</f>
        <v>24050</v>
      </c>
      <c r="H9" s="8">
        <f>SUM(H8:H8)</f>
        <v>27500</v>
      </c>
      <c r="I9" s="16"/>
      <c r="J9" s="9"/>
      <c r="K9" s="18"/>
    </row>
    <row r="10" spans="1:15" s="11" customFormat="1" ht="15.75" x14ac:dyDescent="0.25">
      <c r="B10" s="3"/>
      <c r="C10" s="3"/>
      <c r="D10" s="3"/>
      <c r="E10" s="3"/>
      <c r="F10" s="3"/>
      <c r="G10" s="3"/>
      <c r="H10" s="3"/>
      <c r="I10" s="12"/>
      <c r="K10" s="12"/>
    </row>
    <row r="11" spans="1:15" ht="52.9" customHeight="1" x14ac:dyDescent="0.25">
      <c r="A11" s="25" t="s">
        <v>18</v>
      </c>
      <c r="B11" s="25"/>
      <c r="C11" s="25"/>
      <c r="D11" s="26">
        <f>F9</f>
        <v>23750</v>
      </c>
      <c r="E11" s="27"/>
      <c r="F11" s="17" t="s">
        <v>13</v>
      </c>
      <c r="G11" s="4"/>
      <c r="H11" s="4"/>
    </row>
    <row r="12" spans="1:15" ht="15" x14ac:dyDescent="0.25">
      <c r="C12" s="13"/>
    </row>
    <row r="13" spans="1:15" ht="15" x14ac:dyDescent="0.25">
      <c r="C13" s="13" t="s">
        <v>7</v>
      </c>
    </row>
    <row r="14" spans="1:15" ht="15" x14ac:dyDescent="0.25">
      <c r="C14" s="13" t="s">
        <v>22</v>
      </c>
    </row>
    <row r="17" spans="1:1" x14ac:dyDescent="0.2">
      <c r="A17" s="14" t="s">
        <v>10</v>
      </c>
    </row>
  </sheetData>
  <mergeCells count="13">
    <mergeCell ref="J1:K3"/>
    <mergeCell ref="A9:E9"/>
    <mergeCell ref="A11:C11"/>
    <mergeCell ref="D11:E11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Ожогина Светлана Николаевна</cp:lastModifiedBy>
  <cp:lastPrinted>2026-03-05T01:10:57Z</cp:lastPrinted>
  <dcterms:created xsi:type="dcterms:W3CDTF">2014-10-14T05:33:47Z</dcterms:created>
  <dcterms:modified xsi:type="dcterms:W3CDTF">2026-06-15T05:24:05Z</dcterms:modified>
</cp:coreProperties>
</file>