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752" yWindow="-180" windowWidth="15120" windowHeight="8028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8" i="1"/>
  <c r="L8"/>
  <c r="M8" s="1"/>
  <c r="I9"/>
  <c r="L9"/>
  <c r="M9" s="1"/>
  <c r="I10"/>
  <c r="L10"/>
  <c r="M10" s="1"/>
  <c r="I11"/>
  <c r="L11"/>
  <c r="M11" s="1"/>
  <c r="I12"/>
  <c r="L12"/>
  <c r="M12" s="1"/>
  <c r="I13"/>
  <c r="L13"/>
  <c r="M13" s="1"/>
  <c r="I14"/>
  <c r="L14"/>
  <c r="M14" s="1"/>
  <c r="I15"/>
  <c r="L15"/>
  <c r="M15" s="1"/>
  <c r="I16"/>
  <c r="L16"/>
  <c r="M16" s="1"/>
  <c r="I7" l="1"/>
  <c r="L7"/>
  <c r="M7" s="1"/>
  <c r="I6"/>
  <c r="L6"/>
  <c r="M6" s="1"/>
  <c r="M17" l="1"/>
</calcChain>
</file>

<file path=xl/sharedStrings.xml><?xml version="1.0" encoding="utf-8"?>
<sst xmlns="http://schemas.openxmlformats.org/spreadsheetml/2006/main" count="45" uniqueCount="29">
  <si>
    <t>№ п/п</t>
  </si>
  <si>
    <t>Наименование товара</t>
  </si>
  <si>
    <t>Ед. изм.</t>
  </si>
  <si>
    <t xml:space="preserve">Кол-во товара </t>
  </si>
  <si>
    <t>Реквизиты документов, использованных для определения НМЦК, источники информации</t>
  </si>
  <si>
    <t>Коэфф. вариации, %</t>
  </si>
  <si>
    <t>Средневзвешенное значение за ед. (руб.)</t>
  </si>
  <si>
    <t>без учета НДС</t>
  </si>
  <si>
    <t>Ставка НДС, %</t>
  </si>
  <si>
    <t>НДС, руб.</t>
  </si>
  <si>
    <t>Цена единицы медицинского изделия (руб.)</t>
  </si>
  <si>
    <t>с учетом НДС</t>
  </si>
  <si>
    <t>Стоимость, руб. с учетом НДС</t>
  </si>
  <si>
    <t>КП №1; вх.</t>
  </si>
  <si>
    <t xml:space="preserve">КП №2; вх. </t>
  </si>
  <si>
    <t>КП №3; вх.</t>
  </si>
  <si>
    <t>шт</t>
  </si>
  <si>
    <t>Общая цена (итого), руб.</t>
  </si>
  <si>
    <t>Зеркало носовое, многоразового использования</t>
  </si>
  <si>
    <t>Щипцы хирургические для мягких тканей, в форме пинцета, многоразового использования</t>
  </si>
  <si>
    <t>Контейнер для транспортировки и кратковременного хранения эндоскопов</t>
  </si>
  <si>
    <t xml:space="preserve">Набор инструментов хирургических для оториноларингологии </t>
  </si>
  <si>
    <t>Электрод биполярный универсальный к электрохирургической диатермической системе, многоразового использования</t>
  </si>
  <si>
    <t>№588  от 15.05.2026 г.</t>
  </si>
  <si>
    <t>№587  от 15.05.2026 г.</t>
  </si>
  <si>
    <t>№589  от 15.05.2026 г.</t>
  </si>
  <si>
    <r>
      <t>Цена за ед.изм., руб.</t>
    </r>
    <r>
      <rPr>
        <b/>
        <sz val="8"/>
        <color theme="1"/>
        <rFont val="Times New Roman"/>
        <family val="1"/>
        <charset val="204"/>
      </rPr>
      <t xml:space="preserve"> без учета НДС</t>
    </r>
  </si>
  <si>
    <t>Канюля для
промывания, изогнутая в
тубусе (без оливы)</t>
  </si>
  <si>
    <t>Зонд хирургический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</si>
</sst>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8"/>
  <sheetViews>
    <sheetView tabSelected="1" topLeftCell="A4" zoomScale="120" zoomScaleNormal="120" workbookViewId="0">
      <selection activeCell="B15" sqref="B15"/>
    </sheetView>
  </sheetViews>
  <sheetFormatPr defaultRowHeight="13.8"/>
  <cols>
    <col min="1" max="1" width="5.109375" style="9" customWidth="1"/>
    <col min="2" max="2" width="28.77734375" style="9" customWidth="1"/>
    <col min="3" max="3" width="4.21875" style="9" customWidth="1"/>
    <col min="4" max="4" width="5.21875" style="10" customWidth="1"/>
    <col min="5" max="5" width="12.109375" style="9" bestFit="1" customWidth="1"/>
    <col min="6" max="7" width="10.5546875" style="9" bestFit="1" customWidth="1"/>
    <col min="8" max="8" width="6.33203125" style="9" customWidth="1"/>
    <col min="9" max="9" width="8.88671875" style="9"/>
    <col min="10" max="11" width="6.6640625" style="9" customWidth="1"/>
    <col min="12" max="12" width="8.88671875" style="9"/>
    <col min="13" max="13" width="11.5546875" style="9" customWidth="1"/>
    <col min="14" max="16384" width="8.88671875" style="9"/>
  </cols>
  <sheetData>
    <row r="2" spans="1:13" s="16" customFormat="1" ht="51">
      <c r="A2" s="26" t="s">
        <v>0</v>
      </c>
      <c r="B2" s="26" t="s">
        <v>1</v>
      </c>
      <c r="C2" s="26" t="s">
        <v>2</v>
      </c>
      <c r="D2" s="26" t="s">
        <v>3</v>
      </c>
      <c r="E2" s="21" t="s">
        <v>4</v>
      </c>
      <c r="F2" s="21"/>
      <c r="G2" s="21"/>
      <c r="H2" s="21" t="s">
        <v>5</v>
      </c>
      <c r="I2" s="14" t="s">
        <v>6</v>
      </c>
      <c r="J2" s="21" t="s">
        <v>8</v>
      </c>
      <c r="K2" s="21" t="s">
        <v>9</v>
      </c>
      <c r="L2" s="15" t="s">
        <v>10</v>
      </c>
      <c r="M2" s="22" t="s">
        <v>12</v>
      </c>
    </row>
    <row r="3" spans="1:13" s="16" customFormat="1" ht="20.399999999999999">
      <c r="A3" s="26"/>
      <c r="B3" s="26"/>
      <c r="C3" s="26"/>
      <c r="D3" s="26"/>
      <c r="E3" s="15" t="s">
        <v>13</v>
      </c>
      <c r="F3" s="15" t="s">
        <v>14</v>
      </c>
      <c r="G3" s="14" t="s">
        <v>15</v>
      </c>
      <c r="H3" s="21"/>
      <c r="I3" s="14" t="s">
        <v>7</v>
      </c>
      <c r="J3" s="21"/>
      <c r="K3" s="21"/>
      <c r="L3" s="15" t="s">
        <v>11</v>
      </c>
      <c r="M3" s="22"/>
    </row>
    <row r="4" spans="1:13" s="16" customFormat="1" ht="20.399999999999999">
      <c r="A4" s="26"/>
      <c r="B4" s="26"/>
      <c r="C4" s="26"/>
      <c r="D4" s="26"/>
      <c r="E4" s="17" t="s">
        <v>23</v>
      </c>
      <c r="F4" s="17" t="s">
        <v>24</v>
      </c>
      <c r="G4" s="17" t="s">
        <v>25</v>
      </c>
      <c r="H4" s="21"/>
      <c r="I4" s="18"/>
      <c r="J4" s="21"/>
      <c r="K4" s="21"/>
      <c r="L4" s="19"/>
      <c r="M4" s="22"/>
    </row>
    <row r="5" spans="1:13" s="16" customFormat="1" ht="30.6">
      <c r="A5" s="26"/>
      <c r="B5" s="26"/>
      <c r="C5" s="26"/>
      <c r="D5" s="26"/>
      <c r="E5" s="20" t="s">
        <v>26</v>
      </c>
      <c r="F5" s="20" t="s">
        <v>26</v>
      </c>
      <c r="G5" s="20" t="s">
        <v>26</v>
      </c>
      <c r="H5" s="21"/>
      <c r="I5" s="18"/>
      <c r="J5" s="21"/>
      <c r="K5" s="21"/>
      <c r="L5" s="19"/>
      <c r="M5" s="22"/>
    </row>
    <row r="6" spans="1:13" ht="20.399999999999999">
      <c r="A6" s="7">
        <v>1</v>
      </c>
      <c r="B6" s="8" t="s">
        <v>18</v>
      </c>
      <c r="C6" s="7" t="s">
        <v>16</v>
      </c>
      <c r="D6" s="5">
        <v>5</v>
      </c>
      <c r="E6" s="6">
        <v>1860</v>
      </c>
      <c r="F6" s="6">
        <v>1900</v>
      </c>
      <c r="G6" s="6">
        <v>1940</v>
      </c>
      <c r="H6" s="3">
        <v>1.94</v>
      </c>
      <c r="I6" s="2">
        <f>ROUND(AVERAGE(E6,F6,G6),2)</f>
        <v>1900</v>
      </c>
      <c r="J6" s="1">
        <v>0</v>
      </c>
      <c r="K6" s="3">
        <v>0</v>
      </c>
      <c r="L6" s="4">
        <f>ROUND(AVERAGE(E6,F6,G6),2)</f>
        <v>1900</v>
      </c>
      <c r="M6" s="4">
        <f>L6*D6</f>
        <v>9500</v>
      </c>
    </row>
    <row r="7" spans="1:13" ht="20.399999999999999">
      <c r="A7" s="7">
        <v>2</v>
      </c>
      <c r="B7" s="8" t="s">
        <v>18</v>
      </c>
      <c r="C7" s="7" t="s">
        <v>16</v>
      </c>
      <c r="D7" s="5">
        <v>5</v>
      </c>
      <c r="E7" s="6">
        <v>1860</v>
      </c>
      <c r="F7" s="6">
        <v>1900</v>
      </c>
      <c r="G7" s="6">
        <v>1940</v>
      </c>
      <c r="H7" s="3">
        <v>1.94</v>
      </c>
      <c r="I7" s="2">
        <f t="shared" ref="I7" si="0">ROUND(AVERAGE(E7,F7,G7),2)</f>
        <v>1900</v>
      </c>
      <c r="J7" s="1">
        <v>0</v>
      </c>
      <c r="K7" s="3">
        <v>0</v>
      </c>
      <c r="L7" s="4">
        <f t="shared" ref="L7" si="1">ROUND(AVERAGE(E7,F7,G7),2)</f>
        <v>1900</v>
      </c>
      <c r="M7" s="4">
        <f t="shared" ref="M7" si="2">L7*D7</f>
        <v>9500</v>
      </c>
    </row>
    <row r="8" spans="1:13">
      <c r="A8" s="7">
        <v>3</v>
      </c>
      <c r="B8" s="11" t="s">
        <v>28</v>
      </c>
      <c r="C8" s="7" t="s">
        <v>16</v>
      </c>
      <c r="D8" s="5">
        <v>10</v>
      </c>
      <c r="E8" s="6">
        <v>270</v>
      </c>
      <c r="F8" s="6">
        <v>280</v>
      </c>
      <c r="G8" s="6">
        <v>290</v>
      </c>
      <c r="H8" s="3">
        <v>2.94</v>
      </c>
      <c r="I8" s="2">
        <f t="shared" ref="I8:I16" si="3">ROUND(AVERAGE(E8,F8,G8),2)</f>
        <v>280</v>
      </c>
      <c r="J8" s="1">
        <v>0</v>
      </c>
      <c r="K8" s="3">
        <v>0</v>
      </c>
      <c r="L8" s="4">
        <f t="shared" ref="L8:L16" si="4">ROUND(AVERAGE(E8,F8,G8),2)</f>
        <v>280</v>
      </c>
      <c r="M8" s="4">
        <f t="shared" ref="M8:M16" si="5">L8*D8</f>
        <v>2800</v>
      </c>
    </row>
    <row r="9" spans="1:13">
      <c r="A9" s="7">
        <v>4</v>
      </c>
      <c r="B9" s="11" t="s">
        <v>28</v>
      </c>
      <c r="C9" s="7" t="s">
        <v>16</v>
      </c>
      <c r="D9" s="5">
        <v>10</v>
      </c>
      <c r="E9" s="6">
        <v>270</v>
      </c>
      <c r="F9" s="6">
        <v>280</v>
      </c>
      <c r="G9" s="6">
        <v>290</v>
      </c>
      <c r="H9" s="3">
        <v>3.94</v>
      </c>
      <c r="I9" s="2">
        <f t="shared" si="3"/>
        <v>280</v>
      </c>
      <c r="J9" s="1">
        <v>0</v>
      </c>
      <c r="K9" s="3">
        <v>0</v>
      </c>
      <c r="L9" s="4">
        <f t="shared" si="4"/>
        <v>280</v>
      </c>
      <c r="M9" s="4">
        <f t="shared" si="5"/>
        <v>2800</v>
      </c>
    </row>
    <row r="10" spans="1:13" ht="30.6">
      <c r="A10" s="7">
        <v>5</v>
      </c>
      <c r="B10" s="8" t="s">
        <v>19</v>
      </c>
      <c r="C10" s="7" t="s">
        <v>16</v>
      </c>
      <c r="D10" s="5">
        <v>10</v>
      </c>
      <c r="E10" s="6">
        <v>1470</v>
      </c>
      <c r="F10" s="6">
        <v>1500</v>
      </c>
      <c r="G10" s="6">
        <v>1530</v>
      </c>
      <c r="H10" s="3">
        <v>4.9400000000000004</v>
      </c>
      <c r="I10" s="2">
        <f t="shared" si="3"/>
        <v>1500</v>
      </c>
      <c r="J10" s="1">
        <v>0</v>
      </c>
      <c r="K10" s="3">
        <v>0</v>
      </c>
      <c r="L10" s="4">
        <f t="shared" si="4"/>
        <v>1500</v>
      </c>
      <c r="M10" s="4">
        <f t="shared" si="5"/>
        <v>15000</v>
      </c>
    </row>
    <row r="11" spans="1:13" ht="20.399999999999999">
      <c r="A11" s="7">
        <v>6</v>
      </c>
      <c r="B11" s="8" t="s">
        <v>20</v>
      </c>
      <c r="C11" s="7" t="s">
        <v>16</v>
      </c>
      <c r="D11" s="5">
        <v>3</v>
      </c>
      <c r="E11" s="6">
        <v>9500</v>
      </c>
      <c r="F11" s="6">
        <v>9700</v>
      </c>
      <c r="G11" s="6">
        <v>9900</v>
      </c>
      <c r="H11" s="3">
        <v>5.94</v>
      </c>
      <c r="I11" s="2">
        <f t="shared" si="3"/>
        <v>9700</v>
      </c>
      <c r="J11" s="1">
        <v>0</v>
      </c>
      <c r="K11" s="3">
        <v>0</v>
      </c>
      <c r="L11" s="4">
        <f t="shared" si="4"/>
        <v>9700</v>
      </c>
      <c r="M11" s="4">
        <f t="shared" si="5"/>
        <v>29100</v>
      </c>
    </row>
    <row r="12" spans="1:13" ht="30.6">
      <c r="A12" s="7">
        <v>7</v>
      </c>
      <c r="B12" s="8" t="s">
        <v>27</v>
      </c>
      <c r="C12" s="7" t="s">
        <v>16</v>
      </c>
      <c r="D12" s="5">
        <v>3</v>
      </c>
      <c r="E12" s="6">
        <v>12800</v>
      </c>
      <c r="F12" s="6">
        <v>13100</v>
      </c>
      <c r="G12" s="6">
        <v>13400</v>
      </c>
      <c r="H12" s="3">
        <v>6.94</v>
      </c>
      <c r="I12" s="2">
        <f t="shared" si="3"/>
        <v>13100</v>
      </c>
      <c r="J12" s="1">
        <v>0</v>
      </c>
      <c r="K12" s="3">
        <v>0</v>
      </c>
      <c r="L12" s="4">
        <f t="shared" si="4"/>
        <v>13100</v>
      </c>
      <c r="M12" s="4">
        <f t="shared" si="5"/>
        <v>39300</v>
      </c>
    </row>
    <row r="13" spans="1:13" ht="30.6">
      <c r="A13" s="7">
        <v>8</v>
      </c>
      <c r="B13" s="8" t="s">
        <v>27</v>
      </c>
      <c r="C13" s="7" t="s">
        <v>16</v>
      </c>
      <c r="D13" s="5">
        <v>3</v>
      </c>
      <c r="E13" s="6">
        <v>12800</v>
      </c>
      <c r="F13" s="6">
        <v>13100</v>
      </c>
      <c r="G13" s="6">
        <v>13400</v>
      </c>
      <c r="H13" s="3">
        <v>7.94</v>
      </c>
      <c r="I13" s="2">
        <f t="shared" si="3"/>
        <v>13100</v>
      </c>
      <c r="J13" s="1">
        <v>0</v>
      </c>
      <c r="K13" s="3">
        <v>0</v>
      </c>
      <c r="L13" s="4">
        <f t="shared" si="4"/>
        <v>13100</v>
      </c>
      <c r="M13" s="4">
        <f t="shared" si="5"/>
        <v>39300</v>
      </c>
    </row>
    <row r="14" spans="1:13" ht="20.399999999999999">
      <c r="A14" s="7">
        <v>9</v>
      </c>
      <c r="B14" s="8" t="s">
        <v>21</v>
      </c>
      <c r="C14" s="7" t="s">
        <v>16</v>
      </c>
      <c r="D14" s="5">
        <v>3</v>
      </c>
      <c r="E14" s="6">
        <v>30800</v>
      </c>
      <c r="F14" s="6">
        <v>31500</v>
      </c>
      <c r="G14" s="6">
        <v>32200</v>
      </c>
      <c r="H14" s="3">
        <v>8.94</v>
      </c>
      <c r="I14" s="2">
        <f t="shared" si="3"/>
        <v>31500</v>
      </c>
      <c r="J14" s="1">
        <v>0</v>
      </c>
      <c r="K14" s="3">
        <v>0</v>
      </c>
      <c r="L14" s="4">
        <f t="shared" si="4"/>
        <v>31500</v>
      </c>
      <c r="M14" s="4">
        <f t="shared" si="5"/>
        <v>94500</v>
      </c>
    </row>
    <row r="15" spans="1:13">
      <c r="A15" s="7">
        <v>10</v>
      </c>
      <c r="B15" s="11" t="s">
        <v>28</v>
      </c>
      <c r="C15" s="7" t="s">
        <v>16</v>
      </c>
      <c r="D15" s="5">
        <v>3</v>
      </c>
      <c r="E15" s="6">
        <v>230</v>
      </c>
      <c r="F15" s="6">
        <v>240</v>
      </c>
      <c r="G15" s="6">
        <v>250</v>
      </c>
      <c r="H15" s="3">
        <v>9.94</v>
      </c>
      <c r="I15" s="2">
        <f t="shared" si="3"/>
        <v>240</v>
      </c>
      <c r="J15" s="1">
        <v>0</v>
      </c>
      <c r="K15" s="3">
        <v>0</v>
      </c>
      <c r="L15" s="4">
        <f t="shared" si="4"/>
        <v>240</v>
      </c>
      <c r="M15" s="4">
        <f t="shared" si="5"/>
        <v>720</v>
      </c>
    </row>
    <row r="16" spans="1:13" ht="30.6">
      <c r="A16" s="7">
        <v>11</v>
      </c>
      <c r="B16" s="8" t="s">
        <v>22</v>
      </c>
      <c r="C16" s="7" t="s">
        <v>16</v>
      </c>
      <c r="D16" s="5">
        <v>1</v>
      </c>
      <c r="E16" s="6">
        <v>43440</v>
      </c>
      <c r="F16" s="6">
        <v>44000</v>
      </c>
      <c r="G16" s="6">
        <v>44560</v>
      </c>
      <c r="H16" s="3">
        <v>10.94</v>
      </c>
      <c r="I16" s="2">
        <f t="shared" si="3"/>
        <v>44000</v>
      </c>
      <c r="J16" s="1">
        <v>0</v>
      </c>
      <c r="K16" s="3">
        <v>0</v>
      </c>
      <c r="L16" s="4">
        <f t="shared" si="4"/>
        <v>44000</v>
      </c>
      <c r="M16" s="4">
        <f t="shared" si="5"/>
        <v>44000</v>
      </c>
    </row>
    <row r="17" spans="1:13">
      <c r="A17" s="23" t="s">
        <v>17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  <c r="M17" s="12">
        <f>SUM(M6:M16)</f>
        <v>286520</v>
      </c>
    </row>
    <row r="18" spans="1:13">
      <c r="M18" s="13"/>
    </row>
  </sheetData>
  <mergeCells count="10">
    <mergeCell ref="J2:J5"/>
    <mergeCell ref="K2:K5"/>
    <mergeCell ref="M2:M5"/>
    <mergeCell ref="A17:L17"/>
    <mergeCell ref="A2:A5"/>
    <mergeCell ref="B2:B5"/>
    <mergeCell ref="C2:C5"/>
    <mergeCell ref="D2:D5"/>
    <mergeCell ref="E2:G2"/>
    <mergeCell ref="H2:H5"/>
  </mergeCells>
  <pageMargins left="0.25" right="0.25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2026-05-26T14:19:18Z</dcterms:modified>
</cp:coreProperties>
</file>