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j[h\Desktop\ЛУКАШОВА\ХОЗЫ\КОНВЕРТЫ 2026\"/>
    </mc:Choice>
  </mc:AlternateContent>
  <bookViews>
    <workbookView xWindow="0" yWindow="0" windowWidth="24000" windowHeight="9135"/>
  </bookViews>
  <sheets>
    <sheet name="Лист1" sheetId="10" r:id="rId1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мил">{0,"овz";1,"z";2,"аz";5,"овz"}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I7" i="10" l="1"/>
  <c r="L7" i="10" s="1"/>
  <c r="M7" i="10" s="1"/>
  <c r="M8" i="10" s="1"/>
  <c r="K7" i="10" l="1"/>
  <c r="J7" i="10"/>
  <c r="G18" i="10" l="1"/>
  <c r="H18" i="10" s="1"/>
</calcChain>
</file>

<file path=xl/sharedStrings.xml><?xml version="1.0" encoding="utf-8"?>
<sst xmlns="http://schemas.openxmlformats.org/spreadsheetml/2006/main" count="25" uniqueCount="25">
  <si>
    <t>Наименование</t>
  </si>
  <si>
    <t>Источник информации о цене (руб./ед.изм.)</t>
  </si>
  <si>
    <t>№ п/п</t>
  </si>
  <si>
    <t>Ед. изм</t>
  </si>
  <si>
    <t xml:space="preserve">Средняя арифметическая цена за единицу     &lt;ц&gt; </t>
  </si>
  <si>
    <t>Среднее квадратичное отклонение</t>
  </si>
  <si>
    <t>Кол-во</t>
  </si>
  <si>
    <t>Основные характеристики объекта закупки</t>
  </si>
  <si>
    <t>Итого:</t>
  </si>
  <si>
    <t xml:space="preserve">Средняя цена за единицу, руб.
</t>
  </si>
  <si>
    <t xml:space="preserve">Начальная (максимальная)
цена контракта, руб
</t>
  </si>
  <si>
    <t>Однородность совокупности значений выявленных цен, используемых в расчете НМЦК</t>
  </si>
  <si>
    <t xml:space="preserve">Помощник начальника </t>
  </si>
  <si>
    <t>советник государственной гражданской</t>
  </si>
  <si>
    <t>службы Российской Федерации 2 класса</t>
  </si>
  <si>
    <t xml:space="preserve">О.П. Лукашова </t>
  </si>
  <si>
    <t>Управления ГФС России по Сибирскому федеральному округу</t>
  </si>
  <si>
    <t xml:space="preserve">ОБОСНОВАНИЕ НАЧАЛЬНОЙ (МАКСИМАЛЬНОЙ) ЦЕНЫ КОНТРАКТА, РАСЧЕТ-ОБОСНОВАНИЕ МАКСИМАЛЬНОЙ ЦЕНЫ КОНТАРКТА                                                 "ПОСТАВКА ТОВАРА" </t>
  </si>
  <si>
    <t>Скрин № 1</t>
  </si>
  <si>
    <t>Скрин № 2</t>
  </si>
  <si>
    <t>Скрин № 3</t>
  </si>
  <si>
    <t xml:space="preserve">Поставка товара </t>
  </si>
  <si>
    <t xml:space="preserve">Конверт бумажный  C5(162х229) , запечатка силикон, без маркировки </t>
  </si>
  <si>
    <t>шт.</t>
  </si>
  <si>
    <r>
      <t xml:space="preserve">Коэффициент вариации цен V (%) </t>
    </r>
    <r>
      <rPr>
        <i/>
        <sz val="10"/>
        <rFont val="Arial Cyr"/>
        <charset val="204"/>
      </rPr>
      <t>(не должен превышать 33%)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</si>
</sst>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.00&quot;р.&quot;"/>
    <numFmt numFmtId="166" formatCode="0.0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6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3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0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2" fontId="8" fillId="0" borderId="0" xfId="0" applyNumberFormat="1" applyFont="1" applyAlignment="1">
      <alignment wrapText="1"/>
    </xf>
    <xf numFmtId="9" fontId="7" fillId="0" borderId="0" xfId="0" applyNumberFormat="1" applyFont="1" applyAlignment="1">
      <alignment wrapText="1"/>
    </xf>
    <xf numFmtId="165" fontId="9" fillId="0" borderId="0" xfId="0" applyNumberFormat="1" applyFont="1" applyAlignment="1">
      <alignment wrapText="1"/>
    </xf>
    <xf numFmtId="9" fontId="7" fillId="0" borderId="0" xfId="0" applyNumberFormat="1" applyFont="1"/>
    <xf numFmtId="165" fontId="10" fillId="0" borderId="0" xfId="0" applyNumberFormat="1" applyFont="1" applyAlignment="1">
      <alignment horizontal="center" vertical="center" wrapText="1"/>
    </xf>
    <xf numFmtId="0" fontId="11" fillId="0" borderId="0" xfId="0" quotePrefix="1" applyFont="1"/>
    <xf numFmtId="0" fontId="7" fillId="0" borderId="0" xfId="0" applyFont="1" applyBorder="1" applyAlignment="1">
      <alignment wrapText="1"/>
    </xf>
    <xf numFmtId="10" fontId="7" fillId="0" borderId="0" xfId="0" applyNumberFormat="1" applyFont="1" applyBorder="1" applyAlignment="1">
      <alignment horizontal="center" vertical="center" wrapText="1"/>
    </xf>
    <xf numFmtId="0" fontId="12" fillId="0" borderId="0" xfId="0" applyFont="1"/>
    <xf numFmtId="0" fontId="9" fillId="0" borderId="1" xfId="0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wrapText="1"/>
    </xf>
    <xf numFmtId="0" fontId="7" fillId="0" borderId="9" xfId="0" applyFont="1" applyBorder="1" applyAlignment="1">
      <alignment wrapText="1"/>
    </xf>
    <xf numFmtId="10" fontId="7" fillId="0" borderId="9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2" fontId="13" fillId="0" borderId="1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4" fillId="0" borderId="0" xfId="0" applyFont="1"/>
    <xf numFmtId="0" fontId="15" fillId="0" borderId="0" xfId="0" applyNumberFormat="1" applyFont="1"/>
    <xf numFmtId="0" fontId="15" fillId="0" borderId="0" xfId="0" applyFont="1" applyAlignment="1">
      <alignment wrapText="1"/>
    </xf>
    <xf numFmtId="0" fontId="15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0" fontId="12" fillId="0" borderId="1" xfId="0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 wrapText="1"/>
    </xf>
    <xf numFmtId="164" fontId="7" fillId="0" borderId="1" xfId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4" fontId="7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3" fillId="0" borderId="5" xfId="1" applyFont="1" applyFill="1" applyBorder="1" applyAlignment="1">
      <alignment horizontal="center" vertical="center" wrapText="1"/>
    </xf>
    <xf numFmtId="164" fontId="3" fillId="0" borderId="6" xfId="1" applyFont="1" applyFill="1" applyBorder="1" applyAlignment="1">
      <alignment horizontal="center" vertical="center" wrapText="1"/>
    </xf>
  </cellXfs>
  <cellStyles count="26">
    <cellStyle name="Обычный" xfId="0" builtinId="0"/>
    <cellStyle name="Обычный 10" xfId="12"/>
    <cellStyle name="Обычный 11" xfId="5"/>
    <cellStyle name="Обычный 12" xfId="13"/>
    <cellStyle name="Обычный 13" xfId="6"/>
    <cellStyle name="Обычный 14" xfId="7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1" xfId="19"/>
    <cellStyle name="Обычный 22" xfId="20"/>
    <cellStyle name="Обычный 23" xfId="21"/>
    <cellStyle name="Обычный 24" xfId="22"/>
    <cellStyle name="Обычный 26" xfId="23"/>
    <cellStyle name="Обычный 27" xfId="24"/>
    <cellStyle name="Обычный 28" xfId="25"/>
    <cellStyle name="Обычный 3" xfId="8"/>
    <cellStyle name="Обычный 4" xfId="9"/>
    <cellStyle name="Обычный 5" xfId="10"/>
    <cellStyle name="Обычный 6" xfId="11"/>
    <cellStyle name="Обычный 7" xfId="2"/>
    <cellStyle name="Обычный 8" xfId="3"/>
    <cellStyle name="Обычный 9" xfId="4"/>
    <cellStyle name="Финансовый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141184</xdr:colOff>
      <xdr:row>16</xdr:row>
      <xdr:rowOff>5042</xdr:rowOff>
    </xdr:from>
    <xdr:to>
      <xdr:col>6</xdr:col>
      <xdr:colOff>342900</xdr:colOff>
      <xdr:row>18</xdr:row>
      <xdr:rowOff>57149</xdr:rowOff>
    </xdr:to>
    <xdr:sp macro="" textlink="">
      <xdr:nvSpPr>
        <xdr:cNvPr id="2" name="Rectangle 2"/>
        <xdr:cNvSpPr>
          <a:spLocks noChangeArrowheads="1"/>
        </xdr:cNvSpPr>
      </xdr:nvSpPr>
      <xdr:spPr bwMode="auto">
        <a:xfrm>
          <a:off x="141184" y="6462992"/>
          <a:ext cx="6431066" cy="4521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 результате проведенного расчета НМЦК, рассчитанная  методом сопоставимых рыночных цен (анализа рынка), начальная (максимальная) цена контракта (цена лота), составила :</a:t>
          </a:r>
        </a:p>
      </xdr:txBody>
    </xdr:sp>
    <xdr:clientData/>
  </xdr:twoCellAnchor>
  <xdr:twoCellAnchor>
    <xdr:from>
      <xdr:col>0</xdr:col>
      <xdr:colOff>200025</xdr:colOff>
      <xdr:row>8</xdr:row>
      <xdr:rowOff>38100</xdr:rowOff>
    </xdr:from>
    <xdr:to>
      <xdr:col>7</xdr:col>
      <xdr:colOff>123825</xdr:colOff>
      <xdr:row>12</xdr:row>
      <xdr:rowOff>49039</xdr:rowOff>
    </xdr:to>
    <xdr:sp macro="" textlink="">
      <xdr:nvSpPr>
        <xdr:cNvPr id="3" name="Rectangle 3"/>
        <xdr:cNvSpPr>
          <a:spLocks noChangeArrowheads="1"/>
        </xdr:cNvSpPr>
      </xdr:nvSpPr>
      <xdr:spPr bwMode="auto">
        <a:xfrm>
          <a:off x="200025" y="2044065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12</xdr:row>
      <xdr:rowOff>115542</xdr:rowOff>
    </xdr:from>
    <xdr:to>
      <xdr:col>6</xdr:col>
      <xdr:colOff>866775</xdr:colOff>
      <xdr:row>13</xdr:row>
      <xdr:rowOff>163167</xdr:rowOff>
    </xdr:to>
    <xdr:sp macro="" textlink="">
      <xdr:nvSpPr>
        <xdr:cNvPr id="4" name="Rectangle 4"/>
        <xdr:cNvSpPr>
          <a:spLocks noChangeArrowheads="1"/>
        </xdr:cNvSpPr>
      </xdr:nvSpPr>
      <xdr:spPr bwMode="auto">
        <a:xfrm>
          <a:off x="133350" y="21318192"/>
          <a:ext cx="4238625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7</xdr:col>
      <xdr:colOff>38101</xdr:colOff>
      <xdr:row>12</xdr:row>
      <xdr:rowOff>19050</xdr:rowOff>
    </xdr:from>
    <xdr:to>
      <xdr:col>7</xdr:col>
      <xdr:colOff>1009651</xdr:colOff>
      <xdr:row>14</xdr:row>
      <xdr:rowOff>19050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212217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47625</xdr:colOff>
      <xdr:row>8</xdr:row>
      <xdr:rowOff>123825</xdr:rowOff>
    </xdr:from>
    <xdr:to>
      <xdr:col>8</xdr:col>
      <xdr:colOff>180974</xdr:colOff>
      <xdr:row>10</xdr:row>
      <xdr:rowOff>123825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2052637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14</xdr:row>
      <xdr:rowOff>125068</xdr:rowOff>
    </xdr:from>
    <xdr:to>
      <xdr:col>6</xdr:col>
      <xdr:colOff>857250</xdr:colOff>
      <xdr:row>15</xdr:row>
      <xdr:rowOff>172692</xdr:rowOff>
    </xdr:to>
    <xdr:sp macro="" textlink="">
      <xdr:nvSpPr>
        <xdr:cNvPr id="7" name="Rectangle 8"/>
        <xdr:cNvSpPr>
          <a:spLocks noChangeArrowheads="1"/>
        </xdr:cNvSpPr>
      </xdr:nvSpPr>
      <xdr:spPr bwMode="auto">
        <a:xfrm>
          <a:off x="123825" y="21727768"/>
          <a:ext cx="4238625" cy="2476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7</xdr:col>
      <xdr:colOff>47625</xdr:colOff>
      <xdr:row>14</xdr:row>
      <xdr:rowOff>0</xdr:rowOff>
    </xdr:from>
    <xdr:to>
      <xdr:col>8</xdr:col>
      <xdr:colOff>123825</xdr:colOff>
      <xdr:row>16</xdr:row>
      <xdr:rowOff>38100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21602700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952500</xdr:rowOff>
    </xdr:from>
    <xdr:to>
      <xdr:col>9</xdr:col>
      <xdr:colOff>0</xdr:colOff>
      <xdr:row>4</xdr:row>
      <xdr:rowOff>1304925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D5A68716-9784-452B-87EC-907E30F6F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7025" y="203835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</xdr:row>
      <xdr:rowOff>1238250</xdr:rowOff>
    </xdr:from>
    <xdr:to>
      <xdr:col>9</xdr:col>
      <xdr:colOff>457200</xdr:colOff>
      <xdr:row>4</xdr:row>
      <xdr:rowOff>1466850</xdr:rowOff>
    </xdr:to>
    <xdr:pic>
      <xdr:nvPicPr>
        <xdr:cNvPr id="10" name="Picture 6">
          <a:extLst>
            <a:ext uri="{FF2B5EF4-FFF2-40B4-BE49-F238E27FC236}">
              <a16:creationId xmlns:a16="http://schemas.microsoft.com/office/drawing/2014/main" xmlns="" id="{CE26F1F5-59A2-42C2-B58B-26ED95106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0050" y="203835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4</xdr:row>
      <xdr:rowOff>952500</xdr:rowOff>
    </xdr:from>
    <xdr:to>
      <xdr:col>9</xdr:col>
      <xdr:colOff>0</xdr:colOff>
      <xdr:row>4</xdr:row>
      <xdr:rowOff>1304925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xmlns="" id="{CE450AFF-9D4D-448E-8664-D6E87F045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7025" y="203835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</xdr:row>
      <xdr:rowOff>1238250</xdr:rowOff>
    </xdr:from>
    <xdr:to>
      <xdr:col>9</xdr:col>
      <xdr:colOff>457200</xdr:colOff>
      <xdr:row>4</xdr:row>
      <xdr:rowOff>1466850</xdr:rowOff>
    </xdr:to>
    <xdr:pic>
      <xdr:nvPicPr>
        <xdr:cNvPr id="12" name="Picture 6">
          <a:extLst>
            <a:ext uri="{FF2B5EF4-FFF2-40B4-BE49-F238E27FC236}">
              <a16:creationId xmlns:a16="http://schemas.microsoft.com/office/drawing/2014/main" xmlns="" id="{03BA0812-D80B-4D1C-8119-07EB6509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0050" y="203835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4</xdr:row>
      <xdr:rowOff>952500</xdr:rowOff>
    </xdr:from>
    <xdr:to>
      <xdr:col>11</xdr:col>
      <xdr:colOff>0</xdr:colOff>
      <xdr:row>4</xdr:row>
      <xdr:rowOff>1304925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xmlns="" id="{DFEE56E2-2439-4637-9E99-EFF0F5AA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2038350"/>
          <a:ext cx="1285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4</xdr:row>
      <xdr:rowOff>923925</xdr:rowOff>
    </xdr:from>
    <xdr:to>
      <xdr:col>9</xdr:col>
      <xdr:colOff>1019175</xdr:colOff>
      <xdr:row>4</xdr:row>
      <xdr:rowOff>1362075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xmlns="" id="{1CAC88B1-606A-4C04-A243-A63187251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2038350"/>
          <a:ext cx="1000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95810</xdr:colOff>
      <xdr:row>5</xdr:row>
      <xdr:rowOff>58271</xdr:rowOff>
    </xdr:from>
    <xdr:to>
      <xdr:col>8</xdr:col>
      <xdr:colOff>904875</xdr:colOff>
      <xdr:row>5</xdr:row>
      <xdr:rowOff>346800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xmlns="" id="{BB7D354F-B0D2-4B7A-8316-23F338873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710" y="2029946"/>
          <a:ext cx="809065" cy="2885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78441</xdr:colOff>
      <xdr:row>5</xdr:row>
      <xdr:rowOff>67235</xdr:rowOff>
    </xdr:from>
    <xdr:to>
      <xdr:col>9</xdr:col>
      <xdr:colOff>1078566</xdr:colOff>
      <xdr:row>5</xdr:row>
      <xdr:rowOff>505385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xmlns="" id="{4AE2ADEA-03DF-45FC-B53C-BC870E56E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3691" y="2105585"/>
          <a:ext cx="10001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212912</xdr:colOff>
      <xdr:row>5</xdr:row>
      <xdr:rowOff>100853</xdr:rowOff>
    </xdr:from>
    <xdr:to>
      <xdr:col>10</xdr:col>
      <xdr:colOff>1146362</xdr:colOff>
      <xdr:row>5</xdr:row>
      <xdr:rowOff>453278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xmlns="" id="{AE068BF0-EA4F-4D43-A9EA-F266CD55C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1637" y="2139203"/>
          <a:ext cx="9334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5</xdr:row>
      <xdr:rowOff>100853</xdr:rowOff>
    </xdr:from>
    <xdr:to>
      <xdr:col>11</xdr:col>
      <xdr:colOff>0</xdr:colOff>
      <xdr:row>5</xdr:row>
      <xdr:rowOff>453278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xmlns="" id="{AE068BF0-EA4F-4D43-A9EA-F266CD55C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7062" y="2177303"/>
          <a:ext cx="7715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70"/>
  <sheetViews>
    <sheetView tabSelected="1" topLeftCell="A4" zoomScaleNormal="100" workbookViewId="0">
      <selection activeCell="F7" sqref="F7:H7"/>
    </sheetView>
  </sheetViews>
  <sheetFormatPr defaultRowHeight="15" x14ac:dyDescent="0.25"/>
  <cols>
    <col min="1" max="1" width="5.140625" style="3" customWidth="1"/>
    <col min="2" max="2" width="23.5703125" style="3" customWidth="1"/>
    <col min="3" max="3" width="25.5703125" style="3" customWidth="1"/>
    <col min="4" max="4" width="8.5703125" style="3" customWidth="1"/>
    <col min="5" max="5" width="9" style="3" customWidth="1"/>
    <col min="6" max="6" width="15.28515625" style="3" customWidth="1"/>
    <col min="7" max="7" width="17.140625" style="3" customWidth="1"/>
    <col min="8" max="8" width="18.28515625" style="3" customWidth="1"/>
    <col min="9" max="9" width="14.28515625" style="3" customWidth="1"/>
    <col min="10" max="10" width="15.7109375" style="3" customWidth="1"/>
    <col min="11" max="11" width="14.7109375" style="3" customWidth="1"/>
    <col min="12" max="12" width="12.28515625" style="3" customWidth="1"/>
    <col min="13" max="13" width="13.85546875" style="3" customWidth="1"/>
    <col min="14" max="16384" width="9.140625" style="3"/>
  </cols>
  <sheetData>
    <row r="2" spans="1:13" ht="33.75" customHeight="1" x14ac:dyDescent="0.25">
      <c r="A2" s="43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x14ac:dyDescent="0.25">
      <c r="I3" s="12"/>
      <c r="J3" s="12"/>
      <c r="K3" s="12"/>
    </row>
    <row r="4" spans="1:13" ht="36" customHeight="1" x14ac:dyDescent="0.25">
      <c r="A4" s="45" t="s">
        <v>2</v>
      </c>
      <c r="B4" s="46" t="s">
        <v>0</v>
      </c>
      <c r="C4" s="46" t="s">
        <v>7</v>
      </c>
      <c r="D4" s="46" t="s">
        <v>3</v>
      </c>
      <c r="E4" s="49" t="s">
        <v>6</v>
      </c>
      <c r="F4" s="38" t="s">
        <v>1</v>
      </c>
      <c r="G4" s="39"/>
      <c r="H4" s="40"/>
      <c r="I4" s="52" t="s">
        <v>11</v>
      </c>
      <c r="J4" s="52"/>
      <c r="K4" s="52"/>
      <c r="L4" s="53"/>
      <c r="M4" s="54"/>
    </row>
    <row r="5" spans="1:13" ht="63.75" customHeight="1" x14ac:dyDescent="0.25">
      <c r="A5" s="45"/>
      <c r="B5" s="47"/>
      <c r="C5" s="47"/>
      <c r="D5" s="47"/>
      <c r="E5" s="50"/>
      <c r="F5" s="41" t="s">
        <v>18</v>
      </c>
      <c r="G5" s="41" t="s">
        <v>19</v>
      </c>
      <c r="H5" s="41" t="s">
        <v>20</v>
      </c>
      <c r="I5" s="1" t="s">
        <v>4</v>
      </c>
      <c r="J5" s="1" t="s">
        <v>5</v>
      </c>
      <c r="K5" s="1" t="s">
        <v>24</v>
      </c>
      <c r="L5" s="55" t="s">
        <v>9</v>
      </c>
      <c r="M5" s="55" t="s">
        <v>10</v>
      </c>
    </row>
    <row r="6" spans="1:13" ht="56.25" customHeight="1" x14ac:dyDescent="0.25">
      <c r="A6" s="45"/>
      <c r="B6" s="48"/>
      <c r="C6" s="48"/>
      <c r="D6" s="48"/>
      <c r="E6" s="51"/>
      <c r="F6" s="42"/>
      <c r="G6" s="42"/>
      <c r="H6" s="42"/>
      <c r="I6" s="2"/>
      <c r="J6" s="2"/>
      <c r="K6" s="2"/>
      <c r="L6" s="56"/>
      <c r="M6" s="56"/>
    </row>
    <row r="7" spans="1:13" s="23" customFormat="1" ht="114.75" customHeight="1" x14ac:dyDescent="0.2">
      <c r="A7" s="15">
        <v>1</v>
      </c>
      <c r="B7" s="33" t="s">
        <v>21</v>
      </c>
      <c r="C7" s="37" t="s">
        <v>22</v>
      </c>
      <c r="D7" s="30" t="s">
        <v>23</v>
      </c>
      <c r="E7" s="29">
        <v>1000</v>
      </c>
      <c r="F7" s="30">
        <v>4.78</v>
      </c>
      <c r="G7" s="30">
        <v>5.4</v>
      </c>
      <c r="H7" s="30">
        <v>4.51</v>
      </c>
      <c r="I7" s="36">
        <f>AVERAGE(F7:H7)</f>
        <v>4.8966666666666665</v>
      </c>
      <c r="J7" s="16">
        <f>STDEVA(F7:H7)</f>
        <v>0.45632590692764047</v>
      </c>
      <c r="K7" s="17">
        <f>IF(I7&gt;0,STDEVA(F7:H7)/(SUM(F7:H7)/COUNTIF(F7:H7,"&gt;0")),0)</f>
        <v>9.3191131435188659E-2</v>
      </c>
      <c r="L7" s="31">
        <f>ROUND(I7,2)</f>
        <v>4.9000000000000004</v>
      </c>
      <c r="M7" s="32">
        <f>L7*E7</f>
        <v>4900</v>
      </c>
    </row>
    <row r="8" spans="1:13" ht="15.75" thickBot="1" x14ac:dyDescent="0.3">
      <c r="A8" s="18"/>
      <c r="B8" s="19"/>
      <c r="C8" s="19"/>
      <c r="D8" s="19"/>
      <c r="E8" s="19"/>
      <c r="F8" s="19"/>
      <c r="G8" s="19"/>
      <c r="H8" s="19"/>
      <c r="I8" s="19"/>
      <c r="J8" s="19"/>
      <c r="K8" s="20"/>
      <c r="L8" s="21" t="s">
        <v>8</v>
      </c>
      <c r="M8" s="22">
        <f>SUM(M7:M7)</f>
        <v>4900</v>
      </c>
    </row>
    <row r="9" spans="1:13" ht="15.75" x14ac:dyDescent="0.25">
      <c r="K9" s="4"/>
      <c r="L9" s="5"/>
      <c r="M9" s="6"/>
    </row>
    <row r="10" spans="1:13" ht="15.75" x14ac:dyDescent="0.25">
      <c r="K10" s="4"/>
      <c r="L10" s="5"/>
      <c r="M10" s="6"/>
    </row>
    <row r="11" spans="1:13" ht="15.75" x14ac:dyDescent="0.25">
      <c r="K11" s="4"/>
      <c r="L11" s="5"/>
      <c r="M11" s="6"/>
    </row>
    <row r="12" spans="1:13" ht="15.75" x14ac:dyDescent="0.25">
      <c r="K12" s="4"/>
      <c r="L12" s="5"/>
      <c r="M12" s="6"/>
    </row>
    <row r="13" spans="1:13" ht="15.75" x14ac:dyDescent="0.25">
      <c r="K13" s="4"/>
      <c r="L13" s="5"/>
      <c r="M13" s="6"/>
    </row>
    <row r="14" spans="1:13" ht="15.75" x14ac:dyDescent="0.25">
      <c r="K14" s="4"/>
      <c r="L14" s="5"/>
      <c r="M14" s="6"/>
    </row>
    <row r="15" spans="1:13" ht="15.75" x14ac:dyDescent="0.25">
      <c r="J15" s="7"/>
      <c r="K15" s="8"/>
      <c r="L15" s="5"/>
      <c r="M15" s="6"/>
    </row>
    <row r="16" spans="1:13" ht="15.75" x14ac:dyDescent="0.25">
      <c r="J16" s="9"/>
      <c r="K16" s="8"/>
      <c r="L16" s="5"/>
      <c r="M16" s="6"/>
    </row>
    <row r="17" spans="2:13" ht="15.75" x14ac:dyDescent="0.25">
      <c r="K17" s="4"/>
      <c r="L17" s="5"/>
      <c r="M17" s="6"/>
    </row>
    <row r="18" spans="2:13" ht="15.75" x14ac:dyDescent="0.25">
      <c r="G18" s="10">
        <f>(M8)</f>
        <v>4900</v>
      </c>
      <c r="H18" s="11" t="str">
        <f>TEXT(TRUNC(TEXT(G18,n0)),"# ##0")&amp;" ("&amp;SUBSTITUTE(SUBSTITUTE(PROPER(INDEX(n_4,MID(TEXT(G18,n0),1,1)+1)&amp;INDEX(n0x,MID(TEXT(G18,n0),2,1)+1,MID(TEXT(G18,n0),3,1)+1)&amp;IF(-MID(TEXT(G18,n0),1,3),"миллиард"&amp;VLOOKUP(MID(TEXT(G18,n0),3,1)*AND(MID(TEXT(G18,n0),2,1)-1),мил,2),"")&amp;INDEX(n_4,MID(TEXT(G18,n0),4,1)+1)&amp;INDEX(n0x,MID(TEXT(G18,n0),5,1)+1,MID(TEXT(G18,n0),6,1)+1)&amp;IF(-MID(TEXT(G18,n0),4,3),"миллион"&amp;VLOOKUP(MID(TEXT(G18,n0),6,1)*AND(MID(TEXT(G18,n0),5,1)-1),мил,2),"")&amp;INDEX(n_4,MID(TEXT(G18,n0),7,1)+1)&amp;INDEX(n1x,MID(TEXT(G18,n0),8,1)+1,MID(TEXT(G18,n0),9,1)+1)&amp;IF(-MID(TEXT(G18,n0),7,3),VLOOKUP(MID(TEXT(G18,n0),9,1)*AND(MID(TEXT(G18,n0),8,1)-1),тыс,2),"")&amp;INDEX(n_4,MID(TEXT(G18,n0),10,1)+1)&amp;INDEX(n0x,MID(TEXT(G18,n0),11,1)+1,MID(TEXT(G18,n0),12,1)+1)),"z"," ")&amp;IF(TRUNC(TEXT(G18,n0)),"","Ноль ")&amp;"рубл"&amp;VLOOKUP(MOD(MAX(MOD(MID(TEXT(G18,n0),11,2)-11,100),9),10),{0,"ь ";1,"я ";4,"ей "},2)," рубл",") рубл")&amp;RIGHT(TEXT(G18,n0),2)&amp;" коп."</f>
        <v>4 900 (Четыре тысячи девятьсот) рублей ,0 коп.</v>
      </c>
      <c r="K18" s="4"/>
      <c r="L18" s="5"/>
      <c r="M18" s="6"/>
    </row>
    <row r="19" spans="2:13" ht="15.75" x14ac:dyDescent="0.25">
      <c r="H19" s="11"/>
      <c r="I19" s="12"/>
      <c r="J19" s="12"/>
      <c r="K19" s="12"/>
      <c r="L19" s="12"/>
    </row>
    <row r="20" spans="2:13" ht="23.25" customHeight="1" x14ac:dyDescent="0.25">
      <c r="B20" s="27" t="s">
        <v>12</v>
      </c>
      <c r="C20" s="25"/>
      <c r="D20" s="25"/>
      <c r="E20" s="25"/>
      <c r="F20" s="26"/>
      <c r="G20" s="26"/>
      <c r="H20" s="11"/>
      <c r="I20" s="12"/>
      <c r="J20" s="13"/>
      <c r="K20" s="12"/>
      <c r="L20" s="12"/>
    </row>
    <row r="21" spans="2:13" s="14" customFormat="1" ht="15.75" x14ac:dyDescent="0.25">
      <c r="B21" s="28" t="s">
        <v>16</v>
      </c>
    </row>
    <row r="22" spans="2:13" s="14" customFormat="1" ht="15.75" x14ac:dyDescent="0.25">
      <c r="B22" s="34" t="s">
        <v>13</v>
      </c>
      <c r="K22" s="24"/>
    </row>
    <row r="23" spans="2:13" ht="13.5" customHeight="1" x14ac:dyDescent="0.25">
      <c r="B23" s="35" t="s">
        <v>14</v>
      </c>
      <c r="K23" s="4" t="s">
        <v>15</v>
      </c>
    </row>
    <row r="24" spans="2:13" x14ac:dyDescent="0.25">
      <c r="K24" s="4"/>
    </row>
    <row r="25" spans="2:13" x14ac:dyDescent="0.25">
      <c r="K25" s="4"/>
    </row>
    <row r="26" spans="2:13" x14ac:dyDescent="0.25">
      <c r="K26" s="4"/>
    </row>
    <row r="27" spans="2:13" x14ac:dyDescent="0.25">
      <c r="K27" s="4"/>
    </row>
    <row r="28" spans="2:13" x14ac:dyDescent="0.25">
      <c r="K28" s="4"/>
    </row>
    <row r="29" spans="2:13" x14ac:dyDescent="0.25">
      <c r="K29" s="4"/>
    </row>
    <row r="30" spans="2:13" x14ac:dyDescent="0.25">
      <c r="K30" s="4"/>
    </row>
    <row r="31" spans="2:13" x14ac:dyDescent="0.25">
      <c r="K31" s="4"/>
    </row>
    <row r="32" spans="2:13" x14ac:dyDescent="0.25">
      <c r="K32" s="4"/>
    </row>
    <row r="33" spans="11:11" x14ac:dyDescent="0.25">
      <c r="K33" s="4"/>
    </row>
    <row r="34" spans="11:11" x14ac:dyDescent="0.25">
      <c r="K34" s="4"/>
    </row>
    <row r="35" spans="11:11" x14ac:dyDescent="0.25">
      <c r="K35" s="4"/>
    </row>
    <row r="36" spans="11:11" x14ac:dyDescent="0.25">
      <c r="K36" s="4"/>
    </row>
    <row r="37" spans="11:11" x14ac:dyDescent="0.25">
      <c r="K37" s="4"/>
    </row>
    <row r="38" spans="11:11" x14ac:dyDescent="0.25">
      <c r="K38" s="4"/>
    </row>
    <row r="39" spans="11:11" x14ac:dyDescent="0.25">
      <c r="K39" s="4"/>
    </row>
    <row r="40" spans="11:11" x14ac:dyDescent="0.25">
      <c r="K40" s="4"/>
    </row>
    <row r="41" spans="11:11" x14ac:dyDescent="0.25">
      <c r="K41" s="4"/>
    </row>
    <row r="42" spans="11:11" x14ac:dyDescent="0.25">
      <c r="K42" s="4"/>
    </row>
    <row r="43" spans="11:11" x14ac:dyDescent="0.25">
      <c r="K43" s="4"/>
    </row>
    <row r="44" spans="11:11" x14ac:dyDescent="0.25">
      <c r="K44" s="4"/>
    </row>
    <row r="45" spans="11:11" x14ac:dyDescent="0.25">
      <c r="K45" s="4"/>
    </row>
    <row r="46" spans="11:11" x14ac:dyDescent="0.25">
      <c r="K46" s="4"/>
    </row>
    <row r="47" spans="11:11" x14ac:dyDescent="0.25">
      <c r="K47" s="4"/>
    </row>
    <row r="48" spans="11:11" x14ac:dyDescent="0.25">
      <c r="K48" s="4"/>
    </row>
    <row r="49" spans="11:11" x14ac:dyDescent="0.25">
      <c r="K49" s="4"/>
    </row>
    <row r="50" spans="11:11" x14ac:dyDescent="0.25">
      <c r="K50" s="4"/>
    </row>
    <row r="51" spans="11:11" x14ac:dyDescent="0.25">
      <c r="K51" s="4"/>
    </row>
    <row r="52" spans="11:11" x14ac:dyDescent="0.25">
      <c r="K52" s="4"/>
    </row>
    <row r="53" spans="11:11" x14ac:dyDescent="0.25">
      <c r="K53" s="4"/>
    </row>
    <row r="54" spans="11:11" x14ac:dyDescent="0.25">
      <c r="K54" s="4"/>
    </row>
    <row r="55" spans="11:11" x14ac:dyDescent="0.25">
      <c r="K55" s="4"/>
    </row>
    <row r="56" spans="11:11" x14ac:dyDescent="0.25">
      <c r="K56" s="4"/>
    </row>
    <row r="57" spans="11:11" x14ac:dyDescent="0.25">
      <c r="K57" s="4"/>
    </row>
    <row r="58" spans="11:11" x14ac:dyDescent="0.25">
      <c r="K58" s="4"/>
    </row>
    <row r="59" spans="11:11" x14ac:dyDescent="0.25">
      <c r="K59" s="4"/>
    </row>
    <row r="60" spans="11:11" x14ac:dyDescent="0.25">
      <c r="K60" s="4"/>
    </row>
    <row r="61" spans="11:11" x14ac:dyDescent="0.25">
      <c r="K61" s="4"/>
    </row>
    <row r="62" spans="11:11" x14ac:dyDescent="0.25">
      <c r="K62" s="4"/>
    </row>
    <row r="63" spans="11:11" x14ac:dyDescent="0.25">
      <c r="K63" s="4"/>
    </row>
    <row r="64" spans="11:11" x14ac:dyDescent="0.25">
      <c r="K64" s="4"/>
    </row>
    <row r="65" spans="11:11" x14ac:dyDescent="0.25">
      <c r="K65" s="4"/>
    </row>
    <row r="66" spans="11:11" x14ac:dyDescent="0.25">
      <c r="K66" s="4"/>
    </row>
    <row r="67" spans="11:11" x14ac:dyDescent="0.25">
      <c r="K67" s="4"/>
    </row>
    <row r="68" spans="11:11" x14ac:dyDescent="0.25">
      <c r="K68" s="4"/>
    </row>
    <row r="69" spans="11:11" x14ac:dyDescent="0.25">
      <c r="K69" s="4"/>
    </row>
    <row r="70" spans="11:11" x14ac:dyDescent="0.25">
      <c r="K70" s="4"/>
    </row>
    <row r="71" spans="11:11" x14ac:dyDescent="0.25">
      <c r="K71" s="4"/>
    </row>
    <row r="72" spans="11:11" x14ac:dyDescent="0.25">
      <c r="K72" s="4"/>
    </row>
    <row r="73" spans="11:11" x14ac:dyDescent="0.25">
      <c r="K73" s="4"/>
    </row>
    <row r="74" spans="11:11" x14ac:dyDescent="0.25">
      <c r="K74" s="4"/>
    </row>
    <row r="75" spans="11:11" x14ac:dyDescent="0.25">
      <c r="K75" s="4"/>
    </row>
    <row r="76" spans="11:11" x14ac:dyDescent="0.25">
      <c r="K76" s="4"/>
    </row>
    <row r="77" spans="11:11" x14ac:dyDescent="0.25">
      <c r="K77" s="4"/>
    </row>
    <row r="78" spans="11:11" x14ac:dyDescent="0.25">
      <c r="K78" s="4"/>
    </row>
    <row r="79" spans="11:11" x14ac:dyDescent="0.25">
      <c r="K79" s="4"/>
    </row>
    <row r="80" spans="11:11" x14ac:dyDescent="0.25">
      <c r="K80" s="4"/>
    </row>
    <row r="81" spans="11:11" x14ac:dyDescent="0.25">
      <c r="K81" s="4"/>
    </row>
    <row r="82" spans="11:11" x14ac:dyDescent="0.25">
      <c r="K82" s="4"/>
    </row>
    <row r="83" spans="11:11" x14ac:dyDescent="0.25">
      <c r="K83" s="4"/>
    </row>
    <row r="84" spans="11:11" x14ac:dyDescent="0.25">
      <c r="K84" s="4"/>
    </row>
    <row r="85" spans="11:11" x14ac:dyDescent="0.25">
      <c r="K85" s="4"/>
    </row>
    <row r="86" spans="11:11" x14ac:dyDescent="0.25">
      <c r="K86" s="4"/>
    </row>
    <row r="87" spans="11:11" x14ac:dyDescent="0.25">
      <c r="K87" s="4"/>
    </row>
    <row r="88" spans="11:11" x14ac:dyDescent="0.25">
      <c r="K88" s="4"/>
    </row>
    <row r="89" spans="11:11" x14ac:dyDescent="0.25">
      <c r="K89" s="4"/>
    </row>
    <row r="90" spans="11:11" x14ac:dyDescent="0.25">
      <c r="K90" s="4"/>
    </row>
    <row r="91" spans="11:11" x14ac:dyDescent="0.25">
      <c r="K91" s="4"/>
    </row>
    <row r="92" spans="11:11" x14ac:dyDescent="0.25">
      <c r="K92" s="4"/>
    </row>
    <row r="93" spans="11:11" x14ac:dyDescent="0.25">
      <c r="K93" s="4"/>
    </row>
    <row r="94" spans="11:11" x14ac:dyDescent="0.25">
      <c r="K94" s="4"/>
    </row>
    <row r="95" spans="11:11" x14ac:dyDescent="0.25">
      <c r="K95" s="4"/>
    </row>
    <row r="96" spans="11:11" x14ac:dyDescent="0.25">
      <c r="K96" s="4"/>
    </row>
    <row r="97" spans="11:11" x14ac:dyDescent="0.25">
      <c r="K97" s="4"/>
    </row>
    <row r="98" spans="11:11" x14ac:dyDescent="0.25">
      <c r="K98" s="4"/>
    </row>
    <row r="99" spans="11:11" x14ac:dyDescent="0.25">
      <c r="K99" s="4"/>
    </row>
    <row r="100" spans="11:11" x14ac:dyDescent="0.25">
      <c r="K100" s="4"/>
    </row>
    <row r="101" spans="11:11" x14ac:dyDescent="0.25">
      <c r="K101" s="4"/>
    </row>
    <row r="102" spans="11:11" x14ac:dyDescent="0.25">
      <c r="K102" s="4"/>
    </row>
    <row r="103" spans="11:11" x14ac:dyDescent="0.25">
      <c r="K103" s="4"/>
    </row>
    <row r="104" spans="11:11" x14ac:dyDescent="0.25">
      <c r="K104" s="4"/>
    </row>
    <row r="105" spans="11:11" x14ac:dyDescent="0.25">
      <c r="K105" s="4"/>
    </row>
    <row r="106" spans="11:11" x14ac:dyDescent="0.25">
      <c r="K106" s="4"/>
    </row>
    <row r="107" spans="11:11" x14ac:dyDescent="0.25">
      <c r="K107" s="4"/>
    </row>
    <row r="108" spans="11:11" x14ac:dyDescent="0.25">
      <c r="K108" s="4"/>
    </row>
    <row r="109" spans="11:11" x14ac:dyDescent="0.25">
      <c r="K109" s="4"/>
    </row>
    <row r="110" spans="11:11" x14ac:dyDescent="0.25">
      <c r="K110" s="4"/>
    </row>
    <row r="111" spans="11:11" x14ac:dyDescent="0.25">
      <c r="K111" s="4"/>
    </row>
    <row r="112" spans="11:11" x14ac:dyDescent="0.25">
      <c r="K112" s="4"/>
    </row>
    <row r="113" spans="11:11" x14ac:dyDescent="0.25">
      <c r="K113" s="4"/>
    </row>
    <row r="114" spans="11:11" x14ac:dyDescent="0.25">
      <c r="K114" s="4"/>
    </row>
    <row r="115" spans="11:11" x14ac:dyDescent="0.25">
      <c r="K115" s="4"/>
    </row>
    <row r="116" spans="11:11" x14ac:dyDescent="0.25">
      <c r="K116" s="4"/>
    </row>
    <row r="117" spans="11:11" x14ac:dyDescent="0.25">
      <c r="K117" s="4"/>
    </row>
    <row r="118" spans="11:11" x14ac:dyDescent="0.25">
      <c r="K118" s="4"/>
    </row>
    <row r="119" spans="11:11" x14ac:dyDescent="0.25">
      <c r="K119" s="4"/>
    </row>
    <row r="120" spans="11:11" x14ac:dyDescent="0.25">
      <c r="K120" s="4"/>
    </row>
    <row r="121" spans="11:11" x14ac:dyDescent="0.25">
      <c r="K121" s="4"/>
    </row>
    <row r="122" spans="11:11" x14ac:dyDescent="0.25">
      <c r="K122" s="4"/>
    </row>
    <row r="123" spans="11:11" x14ac:dyDescent="0.25">
      <c r="K123" s="4"/>
    </row>
    <row r="124" spans="11:11" x14ac:dyDescent="0.25">
      <c r="K124" s="4"/>
    </row>
    <row r="125" spans="11:11" x14ac:dyDescent="0.25">
      <c r="K125" s="4"/>
    </row>
    <row r="126" spans="11:11" x14ac:dyDescent="0.25">
      <c r="K126" s="4"/>
    </row>
    <row r="127" spans="11:11" x14ac:dyDescent="0.25">
      <c r="K127" s="4"/>
    </row>
    <row r="128" spans="11:11" x14ac:dyDescent="0.25">
      <c r="K128" s="4"/>
    </row>
    <row r="129" spans="11:11" x14ac:dyDescent="0.25">
      <c r="K129" s="4"/>
    </row>
    <row r="130" spans="11:11" x14ac:dyDescent="0.25">
      <c r="K130" s="4"/>
    </row>
    <row r="131" spans="11:11" x14ac:dyDescent="0.25">
      <c r="K131" s="4"/>
    </row>
    <row r="132" spans="11:11" x14ac:dyDescent="0.25">
      <c r="K132" s="4"/>
    </row>
    <row r="133" spans="11:11" x14ac:dyDescent="0.25">
      <c r="K133" s="4"/>
    </row>
    <row r="134" spans="11:11" x14ac:dyDescent="0.25">
      <c r="K134" s="4"/>
    </row>
    <row r="135" spans="11:11" x14ac:dyDescent="0.25">
      <c r="K135" s="4"/>
    </row>
    <row r="136" spans="11:11" x14ac:dyDescent="0.25">
      <c r="K136" s="4"/>
    </row>
    <row r="137" spans="11:11" x14ac:dyDescent="0.25">
      <c r="K137" s="4"/>
    </row>
    <row r="138" spans="11:11" x14ac:dyDescent="0.25">
      <c r="K138" s="4"/>
    </row>
    <row r="139" spans="11:11" x14ac:dyDescent="0.25">
      <c r="K139" s="4"/>
    </row>
    <row r="140" spans="11:11" x14ac:dyDescent="0.25">
      <c r="K140" s="4"/>
    </row>
    <row r="141" spans="11:11" x14ac:dyDescent="0.25">
      <c r="K141" s="4"/>
    </row>
    <row r="142" spans="11:11" x14ac:dyDescent="0.25">
      <c r="K142" s="4"/>
    </row>
    <row r="143" spans="11:11" x14ac:dyDescent="0.25">
      <c r="K143" s="4"/>
    </row>
    <row r="144" spans="11:11" x14ac:dyDescent="0.25">
      <c r="K144" s="4"/>
    </row>
    <row r="145" spans="11:11" x14ac:dyDescent="0.25">
      <c r="K145" s="4"/>
    </row>
    <row r="146" spans="11:11" x14ac:dyDescent="0.25">
      <c r="K146" s="4"/>
    </row>
    <row r="147" spans="11:11" x14ac:dyDescent="0.25">
      <c r="K147" s="4"/>
    </row>
    <row r="148" spans="11:11" x14ac:dyDescent="0.25">
      <c r="K148" s="4"/>
    </row>
    <row r="149" spans="11:11" x14ac:dyDescent="0.25">
      <c r="K149" s="4"/>
    </row>
    <row r="150" spans="11:11" x14ac:dyDescent="0.25">
      <c r="K150" s="4"/>
    </row>
    <row r="151" spans="11:11" x14ac:dyDescent="0.25">
      <c r="K151" s="4"/>
    </row>
    <row r="152" spans="11:11" x14ac:dyDescent="0.25">
      <c r="K152" s="4"/>
    </row>
    <row r="153" spans="11:11" x14ac:dyDescent="0.25">
      <c r="K153" s="4"/>
    </row>
    <row r="154" spans="11:11" x14ac:dyDescent="0.25">
      <c r="K154" s="4"/>
    </row>
    <row r="155" spans="11:11" x14ac:dyDescent="0.25">
      <c r="K155" s="4"/>
    </row>
    <row r="156" spans="11:11" x14ac:dyDescent="0.25">
      <c r="K156" s="4"/>
    </row>
    <row r="157" spans="11:11" x14ac:dyDescent="0.25">
      <c r="K157" s="4"/>
    </row>
    <row r="158" spans="11:11" x14ac:dyDescent="0.25">
      <c r="K158" s="4"/>
    </row>
    <row r="159" spans="11:11" x14ac:dyDescent="0.25">
      <c r="K159" s="4"/>
    </row>
    <row r="160" spans="11:11" x14ac:dyDescent="0.25">
      <c r="K160" s="4"/>
    </row>
    <row r="161" spans="11:11" x14ac:dyDescent="0.25">
      <c r="K161" s="4"/>
    </row>
    <row r="162" spans="11:11" x14ac:dyDescent="0.25">
      <c r="K162" s="4"/>
    </row>
    <row r="163" spans="11:11" x14ac:dyDescent="0.25">
      <c r="K163" s="4"/>
    </row>
    <row r="164" spans="11:11" x14ac:dyDescent="0.25">
      <c r="K164" s="4"/>
    </row>
    <row r="165" spans="11:11" x14ac:dyDescent="0.25">
      <c r="K165" s="4"/>
    </row>
    <row r="166" spans="11:11" x14ac:dyDescent="0.25">
      <c r="K166" s="4"/>
    </row>
    <row r="167" spans="11:11" x14ac:dyDescent="0.25">
      <c r="K167" s="4"/>
    </row>
    <row r="168" spans="11:11" x14ac:dyDescent="0.25">
      <c r="K168" s="4"/>
    </row>
    <row r="169" spans="11:11" x14ac:dyDescent="0.25">
      <c r="K169" s="4"/>
    </row>
    <row r="170" spans="11:11" x14ac:dyDescent="0.25">
      <c r="K170" s="4"/>
    </row>
    <row r="171" spans="11:11" x14ac:dyDescent="0.25">
      <c r="K171" s="4"/>
    </row>
    <row r="172" spans="11:11" x14ac:dyDescent="0.25">
      <c r="K172" s="4"/>
    </row>
    <row r="173" spans="11:11" x14ac:dyDescent="0.25">
      <c r="K173" s="4"/>
    </row>
    <row r="174" spans="11:11" x14ac:dyDescent="0.25">
      <c r="K174" s="4"/>
    </row>
    <row r="175" spans="11:11" x14ac:dyDescent="0.25">
      <c r="K175" s="4"/>
    </row>
    <row r="176" spans="11:11" x14ac:dyDescent="0.25">
      <c r="K176" s="4"/>
    </row>
    <row r="177" spans="11:11" x14ac:dyDescent="0.25">
      <c r="K177" s="4"/>
    </row>
    <row r="178" spans="11:11" x14ac:dyDescent="0.25">
      <c r="K178" s="4"/>
    </row>
    <row r="179" spans="11:11" x14ac:dyDescent="0.25">
      <c r="K179" s="4"/>
    </row>
    <row r="180" spans="11:11" x14ac:dyDescent="0.25">
      <c r="K180" s="4"/>
    </row>
    <row r="181" spans="11:11" x14ac:dyDescent="0.25">
      <c r="K181" s="4"/>
    </row>
    <row r="182" spans="11:11" x14ac:dyDescent="0.25">
      <c r="K182" s="4"/>
    </row>
    <row r="183" spans="11:11" x14ac:dyDescent="0.25">
      <c r="K183" s="4"/>
    </row>
    <row r="184" spans="11:11" x14ac:dyDescent="0.25">
      <c r="K184" s="4"/>
    </row>
    <row r="185" spans="11:11" x14ac:dyDescent="0.25">
      <c r="K185" s="4"/>
    </row>
    <row r="186" spans="11:11" x14ac:dyDescent="0.25">
      <c r="K186" s="4"/>
    </row>
    <row r="187" spans="11:11" x14ac:dyDescent="0.25">
      <c r="K187" s="4"/>
    </row>
    <row r="188" spans="11:11" x14ac:dyDescent="0.25">
      <c r="K188" s="4"/>
    </row>
    <row r="189" spans="11:11" x14ac:dyDescent="0.25">
      <c r="K189" s="4"/>
    </row>
    <row r="190" spans="11:11" x14ac:dyDescent="0.25">
      <c r="K190" s="4"/>
    </row>
    <row r="191" spans="11:11" x14ac:dyDescent="0.25">
      <c r="K191" s="4"/>
    </row>
    <row r="192" spans="11:11" x14ac:dyDescent="0.25">
      <c r="K192" s="4"/>
    </row>
    <row r="193" spans="11:11" x14ac:dyDescent="0.25">
      <c r="K193" s="4"/>
    </row>
    <row r="194" spans="11:11" x14ac:dyDescent="0.25">
      <c r="K194" s="4"/>
    </row>
    <row r="195" spans="11:11" x14ac:dyDescent="0.25">
      <c r="K195" s="4"/>
    </row>
    <row r="196" spans="11:11" x14ac:dyDescent="0.25">
      <c r="K196" s="4"/>
    </row>
    <row r="197" spans="11:11" x14ac:dyDescent="0.25">
      <c r="K197" s="4"/>
    </row>
    <row r="198" spans="11:11" x14ac:dyDescent="0.25">
      <c r="K198" s="4"/>
    </row>
    <row r="199" spans="11:11" x14ac:dyDescent="0.25">
      <c r="K199" s="4"/>
    </row>
    <row r="200" spans="11:11" x14ac:dyDescent="0.25">
      <c r="K200" s="4"/>
    </row>
    <row r="201" spans="11:11" x14ac:dyDescent="0.25">
      <c r="K201" s="4"/>
    </row>
    <row r="202" spans="11:11" x14ac:dyDescent="0.25">
      <c r="K202" s="4"/>
    </row>
    <row r="203" spans="11:11" x14ac:dyDescent="0.25">
      <c r="K203" s="4"/>
    </row>
    <row r="204" spans="11:11" x14ac:dyDescent="0.25">
      <c r="K204" s="4"/>
    </row>
    <row r="205" spans="11:11" x14ac:dyDescent="0.25">
      <c r="K205" s="4"/>
    </row>
    <row r="206" spans="11:11" x14ac:dyDescent="0.25">
      <c r="K206" s="4"/>
    </row>
    <row r="207" spans="11:11" x14ac:dyDescent="0.25">
      <c r="K207" s="4"/>
    </row>
    <row r="208" spans="11:11" x14ac:dyDescent="0.25">
      <c r="K208" s="4"/>
    </row>
    <row r="209" spans="11:11" x14ac:dyDescent="0.25">
      <c r="K209" s="4"/>
    </row>
    <row r="210" spans="11:11" x14ac:dyDescent="0.25">
      <c r="K210" s="4"/>
    </row>
    <row r="211" spans="11:11" x14ac:dyDescent="0.25">
      <c r="K211" s="4"/>
    </row>
    <row r="212" spans="11:11" x14ac:dyDescent="0.25">
      <c r="K212" s="4"/>
    </row>
    <row r="213" spans="11:11" x14ac:dyDescent="0.25">
      <c r="K213" s="4"/>
    </row>
    <row r="214" spans="11:11" x14ac:dyDescent="0.25">
      <c r="K214" s="4"/>
    </row>
    <row r="215" spans="11:11" x14ac:dyDescent="0.25">
      <c r="K215" s="4"/>
    </row>
    <row r="216" spans="11:11" x14ac:dyDescent="0.25">
      <c r="K216" s="4"/>
    </row>
    <row r="217" spans="11:11" x14ac:dyDescent="0.25">
      <c r="K217" s="4"/>
    </row>
    <row r="218" spans="11:11" x14ac:dyDescent="0.25">
      <c r="K218" s="4"/>
    </row>
    <row r="219" spans="11:11" x14ac:dyDescent="0.25">
      <c r="K219" s="4"/>
    </row>
    <row r="220" spans="11:11" x14ac:dyDescent="0.25">
      <c r="K220" s="4"/>
    </row>
    <row r="221" spans="11:11" x14ac:dyDescent="0.25">
      <c r="K221" s="4"/>
    </row>
    <row r="222" spans="11:11" x14ac:dyDescent="0.25">
      <c r="K222" s="4"/>
    </row>
    <row r="223" spans="11:11" x14ac:dyDescent="0.25">
      <c r="K223" s="4"/>
    </row>
    <row r="224" spans="11:11" x14ac:dyDescent="0.25">
      <c r="K224" s="4"/>
    </row>
    <row r="225" spans="11:11" x14ac:dyDescent="0.25">
      <c r="K225" s="4"/>
    </row>
    <row r="226" spans="11:11" x14ac:dyDescent="0.25">
      <c r="K226" s="4"/>
    </row>
    <row r="227" spans="11:11" x14ac:dyDescent="0.25">
      <c r="K227" s="4"/>
    </row>
    <row r="228" spans="11:11" x14ac:dyDescent="0.25">
      <c r="K228" s="4"/>
    </row>
    <row r="229" spans="11:11" x14ac:dyDescent="0.25">
      <c r="K229" s="4"/>
    </row>
    <row r="230" spans="11:11" x14ac:dyDescent="0.25">
      <c r="K230" s="4"/>
    </row>
    <row r="231" spans="11:11" x14ac:dyDescent="0.25">
      <c r="K231" s="4"/>
    </row>
    <row r="232" spans="11:11" x14ac:dyDescent="0.25">
      <c r="K232" s="4"/>
    </row>
    <row r="233" spans="11:11" x14ac:dyDescent="0.25">
      <c r="K233" s="4"/>
    </row>
    <row r="234" spans="11:11" x14ac:dyDescent="0.25">
      <c r="K234" s="4"/>
    </row>
    <row r="235" spans="11:11" x14ac:dyDescent="0.25">
      <c r="K235" s="4"/>
    </row>
    <row r="236" spans="11:11" x14ac:dyDescent="0.25">
      <c r="K236" s="4"/>
    </row>
    <row r="237" spans="11:11" x14ac:dyDescent="0.25">
      <c r="K237" s="4"/>
    </row>
    <row r="238" spans="11:11" x14ac:dyDescent="0.25">
      <c r="K238" s="4"/>
    </row>
    <row r="239" spans="11:11" x14ac:dyDescent="0.25">
      <c r="K239" s="4"/>
    </row>
    <row r="240" spans="11:11" x14ac:dyDescent="0.25">
      <c r="K240" s="4"/>
    </row>
    <row r="241" spans="11:11" x14ac:dyDescent="0.25">
      <c r="K241" s="4"/>
    </row>
    <row r="242" spans="11:11" x14ac:dyDescent="0.25">
      <c r="K242" s="4"/>
    </row>
    <row r="243" spans="11:11" x14ac:dyDescent="0.25">
      <c r="K243" s="4"/>
    </row>
    <row r="244" spans="11:11" x14ac:dyDescent="0.25">
      <c r="K244" s="4"/>
    </row>
    <row r="245" spans="11:11" x14ac:dyDescent="0.25">
      <c r="K245" s="4"/>
    </row>
    <row r="246" spans="11:11" x14ac:dyDescent="0.25">
      <c r="K246" s="4"/>
    </row>
    <row r="247" spans="11:11" x14ac:dyDescent="0.25">
      <c r="K247" s="4"/>
    </row>
    <row r="248" spans="11:11" x14ac:dyDescent="0.25">
      <c r="K248" s="4"/>
    </row>
    <row r="249" spans="11:11" x14ac:dyDescent="0.25">
      <c r="K249" s="4"/>
    </row>
    <row r="250" spans="11:11" x14ac:dyDescent="0.25">
      <c r="K250" s="4"/>
    </row>
    <row r="251" spans="11:11" x14ac:dyDescent="0.25">
      <c r="K251" s="4"/>
    </row>
    <row r="252" spans="11:11" x14ac:dyDescent="0.25">
      <c r="K252" s="4"/>
    </row>
    <row r="253" spans="11:11" x14ac:dyDescent="0.25">
      <c r="K253" s="4"/>
    </row>
    <row r="254" spans="11:11" x14ac:dyDescent="0.25">
      <c r="K254" s="4"/>
    </row>
    <row r="255" spans="11:11" x14ac:dyDescent="0.25">
      <c r="K255" s="4"/>
    </row>
    <row r="256" spans="11:11" x14ac:dyDescent="0.25">
      <c r="K256" s="4"/>
    </row>
    <row r="257" spans="11:11" x14ac:dyDescent="0.25">
      <c r="K257" s="4"/>
    </row>
    <row r="258" spans="11:11" x14ac:dyDescent="0.25">
      <c r="K258" s="4"/>
    </row>
    <row r="259" spans="11:11" x14ac:dyDescent="0.25">
      <c r="K259" s="4"/>
    </row>
    <row r="260" spans="11:11" x14ac:dyDescent="0.25">
      <c r="K260" s="4"/>
    </row>
    <row r="261" spans="11:11" x14ac:dyDescent="0.25">
      <c r="K261" s="4"/>
    </row>
    <row r="262" spans="11:11" x14ac:dyDescent="0.25">
      <c r="K262" s="4"/>
    </row>
    <row r="263" spans="11:11" x14ac:dyDescent="0.25">
      <c r="K263" s="4"/>
    </row>
    <row r="264" spans="11:11" x14ac:dyDescent="0.25">
      <c r="K264" s="4"/>
    </row>
    <row r="265" spans="11:11" x14ac:dyDescent="0.25">
      <c r="K265" s="4"/>
    </row>
    <row r="266" spans="11:11" x14ac:dyDescent="0.25">
      <c r="K266" s="4"/>
    </row>
    <row r="267" spans="11:11" x14ac:dyDescent="0.25">
      <c r="K267" s="4"/>
    </row>
    <row r="268" spans="11:11" x14ac:dyDescent="0.25">
      <c r="K268" s="4"/>
    </row>
    <row r="269" spans="11:11" x14ac:dyDescent="0.25">
      <c r="K269" s="4"/>
    </row>
    <row r="270" spans="11:11" x14ac:dyDescent="0.25">
      <c r="K270" s="4"/>
    </row>
    <row r="271" spans="11:11" x14ac:dyDescent="0.25">
      <c r="K271" s="4"/>
    </row>
    <row r="272" spans="11:11" x14ac:dyDescent="0.25">
      <c r="K272" s="4"/>
    </row>
    <row r="273" spans="11:11" x14ac:dyDescent="0.25">
      <c r="K273" s="4"/>
    </row>
    <row r="274" spans="11:11" x14ac:dyDescent="0.25">
      <c r="K274" s="4"/>
    </row>
    <row r="275" spans="11:11" x14ac:dyDescent="0.25">
      <c r="K275" s="4"/>
    </row>
    <row r="276" spans="11:11" x14ac:dyDescent="0.25">
      <c r="K276" s="4"/>
    </row>
    <row r="277" spans="11:11" x14ac:dyDescent="0.25">
      <c r="K277" s="4"/>
    </row>
    <row r="278" spans="11:11" x14ac:dyDescent="0.25">
      <c r="K278" s="4"/>
    </row>
    <row r="279" spans="11:11" x14ac:dyDescent="0.25">
      <c r="K279" s="4"/>
    </row>
    <row r="280" spans="11:11" x14ac:dyDescent="0.25">
      <c r="K280" s="4"/>
    </row>
    <row r="281" spans="11:11" x14ac:dyDescent="0.25">
      <c r="K281" s="4"/>
    </row>
    <row r="282" spans="11:11" x14ac:dyDescent="0.25">
      <c r="K282" s="4"/>
    </row>
    <row r="283" spans="11:11" x14ac:dyDescent="0.25">
      <c r="K283" s="4"/>
    </row>
    <row r="284" spans="11:11" x14ac:dyDescent="0.25">
      <c r="K284" s="4"/>
    </row>
    <row r="285" spans="11:11" x14ac:dyDescent="0.25">
      <c r="K285" s="4"/>
    </row>
    <row r="286" spans="11:11" x14ac:dyDescent="0.25">
      <c r="K286" s="4"/>
    </row>
    <row r="287" spans="11:11" x14ac:dyDescent="0.25">
      <c r="K287" s="4"/>
    </row>
    <row r="288" spans="11:11" x14ac:dyDescent="0.25">
      <c r="K288" s="4"/>
    </row>
    <row r="289" spans="11:11" x14ac:dyDescent="0.25">
      <c r="K289" s="4"/>
    </row>
    <row r="290" spans="11:11" x14ac:dyDescent="0.25">
      <c r="K290" s="4"/>
    </row>
    <row r="291" spans="11:11" x14ac:dyDescent="0.25">
      <c r="K291" s="4"/>
    </row>
    <row r="292" spans="11:11" x14ac:dyDescent="0.25">
      <c r="K292" s="4"/>
    </row>
    <row r="293" spans="11:11" x14ac:dyDescent="0.25">
      <c r="K293" s="4"/>
    </row>
    <row r="294" spans="11:11" x14ac:dyDescent="0.25">
      <c r="K294" s="4"/>
    </row>
    <row r="295" spans="11:11" x14ac:dyDescent="0.25">
      <c r="K295" s="4"/>
    </row>
    <row r="296" spans="11:11" x14ac:dyDescent="0.25">
      <c r="K296" s="4"/>
    </row>
    <row r="297" spans="11:11" x14ac:dyDescent="0.25">
      <c r="K297" s="4"/>
    </row>
    <row r="298" spans="11:11" x14ac:dyDescent="0.25">
      <c r="K298" s="4"/>
    </row>
    <row r="299" spans="11:11" x14ac:dyDescent="0.25">
      <c r="K299" s="4"/>
    </row>
    <row r="300" spans="11:11" x14ac:dyDescent="0.25">
      <c r="K300" s="4"/>
    </row>
    <row r="301" spans="11:11" x14ac:dyDescent="0.25">
      <c r="K301" s="4"/>
    </row>
    <row r="302" spans="11:11" x14ac:dyDescent="0.25">
      <c r="K302" s="4"/>
    </row>
    <row r="303" spans="11:11" x14ac:dyDescent="0.25">
      <c r="K303" s="4"/>
    </row>
    <row r="304" spans="11:11" x14ac:dyDescent="0.25">
      <c r="K304" s="4"/>
    </row>
    <row r="305" spans="11:11" x14ac:dyDescent="0.25">
      <c r="K305" s="4"/>
    </row>
    <row r="306" spans="11:11" x14ac:dyDescent="0.25">
      <c r="K306" s="4"/>
    </row>
    <row r="307" spans="11:11" x14ac:dyDescent="0.25">
      <c r="K307" s="4"/>
    </row>
    <row r="308" spans="11:11" x14ac:dyDescent="0.25">
      <c r="K308" s="4"/>
    </row>
    <row r="309" spans="11:11" x14ac:dyDescent="0.25">
      <c r="K309" s="4"/>
    </row>
    <row r="310" spans="11:11" x14ac:dyDescent="0.25">
      <c r="K310" s="4"/>
    </row>
    <row r="311" spans="11:11" x14ac:dyDescent="0.25">
      <c r="K311" s="4"/>
    </row>
    <row r="312" spans="11:11" x14ac:dyDescent="0.25">
      <c r="K312" s="4"/>
    </row>
    <row r="313" spans="11:11" x14ac:dyDescent="0.25">
      <c r="K313" s="4"/>
    </row>
    <row r="314" spans="11:11" x14ac:dyDescent="0.25">
      <c r="K314" s="4"/>
    </row>
    <row r="315" spans="11:11" x14ac:dyDescent="0.25">
      <c r="K315" s="4"/>
    </row>
    <row r="316" spans="11:11" x14ac:dyDescent="0.25">
      <c r="K316" s="4"/>
    </row>
    <row r="317" spans="11:11" x14ac:dyDescent="0.25">
      <c r="K317" s="4"/>
    </row>
    <row r="318" spans="11:11" x14ac:dyDescent="0.25">
      <c r="K318" s="4"/>
    </row>
    <row r="319" spans="11:11" x14ac:dyDescent="0.25">
      <c r="K319" s="4"/>
    </row>
    <row r="320" spans="11:11" x14ac:dyDescent="0.25">
      <c r="K320" s="4"/>
    </row>
    <row r="321" spans="11:11" x14ac:dyDescent="0.25">
      <c r="K321" s="4"/>
    </row>
    <row r="322" spans="11:11" x14ac:dyDescent="0.25">
      <c r="K322" s="4"/>
    </row>
    <row r="323" spans="11:11" x14ac:dyDescent="0.25">
      <c r="K323" s="4"/>
    </row>
    <row r="324" spans="11:11" x14ac:dyDescent="0.25">
      <c r="K324" s="4"/>
    </row>
    <row r="325" spans="11:11" x14ac:dyDescent="0.25">
      <c r="K325" s="4"/>
    </row>
    <row r="326" spans="11:11" x14ac:dyDescent="0.25">
      <c r="K326" s="4"/>
    </row>
    <row r="327" spans="11:11" x14ac:dyDescent="0.25">
      <c r="K327" s="4"/>
    </row>
    <row r="328" spans="11:11" x14ac:dyDescent="0.25">
      <c r="K328" s="4"/>
    </row>
    <row r="329" spans="11:11" x14ac:dyDescent="0.25">
      <c r="K329" s="4"/>
    </row>
    <row r="330" spans="11:11" x14ac:dyDescent="0.25">
      <c r="K330" s="4"/>
    </row>
    <row r="331" spans="11:11" x14ac:dyDescent="0.25">
      <c r="K331" s="4"/>
    </row>
    <row r="332" spans="11:11" x14ac:dyDescent="0.25">
      <c r="K332" s="4"/>
    </row>
    <row r="333" spans="11:11" x14ac:dyDescent="0.25">
      <c r="K333" s="4"/>
    </row>
    <row r="334" spans="11:11" x14ac:dyDescent="0.25">
      <c r="K334" s="4"/>
    </row>
    <row r="335" spans="11:11" x14ac:dyDescent="0.25">
      <c r="K335" s="4"/>
    </row>
    <row r="336" spans="11:11" x14ac:dyDescent="0.25">
      <c r="K336" s="4"/>
    </row>
    <row r="337" spans="11:11" x14ac:dyDescent="0.25">
      <c r="K337" s="4"/>
    </row>
    <row r="338" spans="11:11" x14ac:dyDescent="0.25">
      <c r="K338" s="4"/>
    </row>
    <row r="339" spans="11:11" x14ac:dyDescent="0.25">
      <c r="K339" s="4"/>
    </row>
    <row r="340" spans="11:11" x14ac:dyDescent="0.25">
      <c r="K340" s="4"/>
    </row>
    <row r="341" spans="11:11" x14ac:dyDescent="0.25">
      <c r="K341" s="4"/>
    </row>
    <row r="342" spans="11:11" x14ac:dyDescent="0.25">
      <c r="K342" s="4"/>
    </row>
    <row r="343" spans="11:11" x14ac:dyDescent="0.25">
      <c r="K343" s="4"/>
    </row>
    <row r="344" spans="11:11" x14ac:dyDescent="0.25">
      <c r="K344" s="4"/>
    </row>
    <row r="345" spans="11:11" x14ac:dyDescent="0.25">
      <c r="K345" s="4"/>
    </row>
    <row r="346" spans="11:11" x14ac:dyDescent="0.25">
      <c r="K346" s="4"/>
    </row>
    <row r="347" spans="11:11" x14ac:dyDescent="0.25">
      <c r="K347" s="4"/>
    </row>
    <row r="348" spans="11:11" x14ac:dyDescent="0.25">
      <c r="K348" s="4"/>
    </row>
    <row r="349" spans="11:11" x14ac:dyDescent="0.25">
      <c r="K349" s="4"/>
    </row>
    <row r="350" spans="11:11" x14ac:dyDescent="0.25">
      <c r="K350" s="4"/>
    </row>
    <row r="351" spans="11:11" x14ac:dyDescent="0.25">
      <c r="K351" s="4"/>
    </row>
    <row r="352" spans="11:11" x14ac:dyDescent="0.25">
      <c r="K352" s="4"/>
    </row>
    <row r="353" spans="11:11" x14ac:dyDescent="0.25">
      <c r="K353" s="4"/>
    </row>
    <row r="354" spans="11:11" x14ac:dyDescent="0.25">
      <c r="K354" s="4"/>
    </row>
    <row r="355" spans="11:11" x14ac:dyDescent="0.25">
      <c r="K355" s="4"/>
    </row>
    <row r="356" spans="11:11" x14ac:dyDescent="0.25">
      <c r="K356" s="4"/>
    </row>
    <row r="357" spans="11:11" x14ac:dyDescent="0.25">
      <c r="K357" s="4"/>
    </row>
    <row r="358" spans="11:11" x14ac:dyDescent="0.25">
      <c r="K358" s="4"/>
    </row>
    <row r="359" spans="11:11" x14ac:dyDescent="0.25">
      <c r="K359" s="4"/>
    </row>
    <row r="360" spans="11:11" x14ac:dyDescent="0.25">
      <c r="K360" s="4"/>
    </row>
    <row r="361" spans="11:11" x14ac:dyDescent="0.25">
      <c r="K361" s="4"/>
    </row>
    <row r="362" spans="11:11" x14ac:dyDescent="0.25">
      <c r="K362" s="4"/>
    </row>
    <row r="363" spans="11:11" x14ac:dyDescent="0.25">
      <c r="K363" s="4"/>
    </row>
    <row r="364" spans="11:11" x14ac:dyDescent="0.25">
      <c r="K364" s="4"/>
    </row>
    <row r="365" spans="11:11" x14ac:dyDescent="0.25">
      <c r="K365" s="4"/>
    </row>
    <row r="366" spans="11:11" x14ac:dyDescent="0.25">
      <c r="K366" s="4"/>
    </row>
    <row r="367" spans="11:11" x14ac:dyDescent="0.25">
      <c r="K367" s="4"/>
    </row>
    <row r="368" spans="11:11" x14ac:dyDescent="0.25">
      <c r="K368" s="4"/>
    </row>
    <row r="369" spans="11:11" x14ac:dyDescent="0.25">
      <c r="K369" s="4"/>
    </row>
    <row r="370" spans="11:11" x14ac:dyDescent="0.25">
      <c r="K370" s="4"/>
    </row>
  </sheetData>
  <mergeCells count="14">
    <mergeCell ref="F4:H4"/>
    <mergeCell ref="F5:F6"/>
    <mergeCell ref="G5:G6"/>
    <mergeCell ref="H5:H6"/>
    <mergeCell ref="A2:M2"/>
    <mergeCell ref="A4:A6"/>
    <mergeCell ref="B4:B6"/>
    <mergeCell ref="C4:C6"/>
    <mergeCell ref="D4:D6"/>
    <mergeCell ref="E4:E6"/>
    <mergeCell ref="I4:K4"/>
    <mergeCell ref="L4:M4"/>
    <mergeCell ref="L5:L6"/>
    <mergeCell ref="M5:M6"/>
  </mergeCells>
  <conditionalFormatting sqref="K4">
    <cfRule type="cellIs" dxfId="1" priority="3" operator="greaterThan">
      <formula>0.33</formula>
    </cfRule>
  </conditionalFormatting>
  <conditionalFormatting sqref="K6">
    <cfRule type="cellIs" dxfId="0" priority="1" operator="greaterThan">
      <formula>0.33</formula>
    </cfRule>
  </conditionalFormatting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Новосибирск Лукашова Ольга Петровна</cp:lastModifiedBy>
  <cp:lastPrinted>2026-07-27T02:58:18Z</cp:lastPrinted>
  <dcterms:created xsi:type="dcterms:W3CDTF">2011-01-18T06:37:16Z</dcterms:created>
  <dcterms:modified xsi:type="dcterms:W3CDTF">2026-07-27T02:59:24Z</dcterms:modified>
</cp:coreProperties>
</file>