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60" windowWidth="16380" windowHeight="8130" tabRatio="500"/>
  </bookViews>
  <sheets>
    <sheet name="Лист1" sheetId="1" r:id="rId1"/>
  </sheets>
  <definedNames>
    <definedName name="_xlnm.Print_Area" localSheetId="0">Лист1!$B$1:$P$8</definedName>
  </definedNames>
  <calcPr calcId="144525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4" i="1" l="1"/>
  <c r="L3" i="1" l="1"/>
  <c r="N3" i="1" s="1"/>
  <c r="K3" i="1"/>
  <c r="I3" i="1"/>
  <c r="G3" i="1"/>
  <c r="O3" i="1" l="1"/>
  <c r="P3" i="1" s="1"/>
  <c r="N4" i="1" l="1"/>
  <c r="M4" i="1" l="1"/>
  <c r="M5" i="1" s="1"/>
</calcChain>
</file>

<file path=xl/sharedStrings.xml><?xml version="1.0" encoding="utf-8"?>
<sst xmlns="http://schemas.openxmlformats.org/spreadsheetml/2006/main" count="17" uniqueCount="17">
  <si>
    <t>№</t>
  </si>
  <si>
    <t xml:space="preserve">Наименование </t>
  </si>
  <si>
    <t>Цена №1</t>
  </si>
  <si>
    <t>Сумма, (цена1)
5=3*4</t>
  </si>
  <si>
    <t>Цена №2</t>
  </si>
  <si>
    <t>Сумма, (цена2)
7=3*6</t>
  </si>
  <si>
    <t>Цена №3</t>
  </si>
  <si>
    <t>Сумма, (цена3)
9=3*8</t>
  </si>
  <si>
    <t>Средняя цена
10=(4+6+8)/3</t>
  </si>
  <si>
    <t>Среднее
значение, обычный способ
11=3*10</t>
  </si>
  <si>
    <t>Среднее квадратичное отклонение (формула из приказа N 567)</t>
  </si>
  <si>
    <t>Коэффициент вариации цены товара, д.б. не более 33% (формула из приказа N 567)</t>
  </si>
  <si>
    <t>Всего:</t>
  </si>
  <si>
    <t>Количество ценовых предложений</t>
  </si>
  <si>
    <r>
      <t xml:space="preserve">НМЦК (рынк)
</t>
    </r>
    <r>
      <rPr>
        <sz val="11"/>
        <rFont val="Times New Roman"/>
        <family val="1"/>
        <charset val="204"/>
      </rPr>
      <t>(формула из приказа N 567)</t>
    </r>
  </si>
  <si>
    <t>Штука</t>
  </si>
  <si>
    <t xml:space="preserve">Тонер-картридж для МФУ Катюша М240-рр (оригинальный)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</si>
</sst>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_-* #,##0.00&quot;р.&quot;_-;\-* #,##0.00&quot;р.&quot;_-;_-* \-??&quot;р.&quot;_-;_-@_-"/>
    <numFmt numFmtId="165" formatCode="_-* #,##0.00_р_._-;\-* #,##0.00_р_._-;_-* \-??_р_._-;_-@_-"/>
    <numFmt numFmtId="166" formatCode="0.0%"/>
    <numFmt numFmtId="167" formatCode="_-* #,##0.000&quot;р.&quot;_-;\-* #,##0.000&quot;р.&quot;_-;_-* \-??&quot;р.&quot;_-;_-@_-"/>
    <numFmt numFmtId="168" formatCode="_-* #,##0.000_р_._-;\-* #,##0.000_р_._-;_-* \-??_р_._-;_-@_-"/>
    <numFmt numFmtId="169" formatCode="_-* #,##0.00000_р_._-;\-* #,##0.00000_р_._-;_-* \-??_р_._-;_-@_-"/>
  </numFmts>
  <fonts count="7" x14ac:knownFonts="1">
    <font>
      <sz val="11"/>
      <color rgb="FF000000"/>
      <name val="Calibri"/>
      <family val="2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11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2F2F2"/>
        <bgColor rgb="FFFFFFFF"/>
      </patternFill>
    </fill>
    <fill>
      <patternFill patternType="solid">
        <fgColor theme="8" tint="0.79998168889431442"/>
        <bgColor rgb="FFCCFFFF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165" fontId="5" fillId="0" borderId="0" applyBorder="0" applyProtection="0"/>
    <xf numFmtId="164" fontId="5" fillId="0" borderId="0" applyBorder="0" applyProtection="0"/>
  </cellStyleXfs>
  <cellXfs count="39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justify" vertical="center" wrapText="1"/>
    </xf>
    <xf numFmtId="0" fontId="3" fillId="0" borderId="0" xfId="0" applyFont="1" applyBorder="1" applyAlignment="1">
      <alignment horizontal="justify" vertical="center" wrapText="1"/>
    </xf>
    <xf numFmtId="0" fontId="4" fillId="0" borderId="0" xfId="0" applyFont="1" applyBorder="1" applyAlignment="1">
      <alignment horizontal="justify" vertical="center" wrapText="1"/>
    </xf>
    <xf numFmtId="0" fontId="2" fillId="0" borderId="0" xfId="0" applyFont="1"/>
    <xf numFmtId="0" fontId="3" fillId="0" borderId="0" xfId="0" applyFont="1"/>
    <xf numFmtId="0" fontId="2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/>
    <xf numFmtId="164" fontId="3" fillId="0" borderId="0" xfId="0" applyNumberFormat="1" applyFont="1" applyBorder="1"/>
    <xf numFmtId="168" fontId="3" fillId="0" borderId="0" xfId="1" applyNumberFormat="1" applyFont="1" applyBorder="1" applyAlignment="1" applyProtection="1"/>
    <xf numFmtId="169" fontId="3" fillId="0" borderId="0" xfId="0" applyNumberFormat="1" applyFont="1" applyBorder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65" fontId="4" fillId="0" borderId="0" xfId="1" applyFont="1" applyBorder="1" applyAlignment="1" applyProtection="1"/>
    <xf numFmtId="165" fontId="6" fillId="0" borderId="0" xfId="0" applyNumberFormat="1" applyFont="1" applyAlignment="1">
      <alignment horizontal="right"/>
    </xf>
    <xf numFmtId="2" fontId="3" fillId="0" borderId="1" xfId="2" applyNumberFormat="1" applyFont="1" applyFill="1" applyBorder="1" applyAlignment="1" applyProtection="1">
      <alignment horizontal="right" vertical="center" wrapText="1"/>
    </xf>
    <xf numFmtId="3" fontId="2" fillId="0" borderId="1" xfId="1" applyNumberFormat="1" applyFont="1" applyFill="1" applyBorder="1" applyAlignment="1" applyProtection="1">
      <alignment horizontal="center"/>
    </xf>
    <xf numFmtId="0" fontId="2" fillId="0" borderId="4" xfId="0" applyFont="1" applyFill="1" applyBorder="1"/>
    <xf numFmtId="165" fontId="2" fillId="0" borderId="1" xfId="1" applyFont="1" applyFill="1" applyBorder="1" applyAlignment="1" applyProtection="1"/>
    <xf numFmtId="0" fontId="2" fillId="0" borderId="1" xfId="0" applyFont="1" applyFill="1" applyBorder="1"/>
    <xf numFmtId="167" fontId="2" fillId="0" borderId="1" xfId="0" applyNumberFormat="1" applyFont="1" applyFill="1" applyBorder="1"/>
    <xf numFmtId="165" fontId="1" fillId="0" borderId="1" xfId="1" applyFont="1" applyFill="1" applyBorder="1" applyAlignment="1" applyProtection="1"/>
    <xf numFmtId="2" fontId="2" fillId="0" borderId="1" xfId="0" applyNumberFormat="1" applyFont="1" applyFill="1" applyBorder="1"/>
    <xf numFmtId="166" fontId="2" fillId="0" borderId="1" xfId="0" applyNumberFormat="1" applyFont="1" applyFill="1" applyBorder="1"/>
    <xf numFmtId="164" fontId="2" fillId="0" borderId="1" xfId="0" applyNumberFormat="1" applyFont="1" applyFill="1" applyBorder="1"/>
    <xf numFmtId="168" fontId="2" fillId="0" borderId="1" xfId="1" applyNumberFormat="1" applyFont="1" applyFill="1" applyBorder="1" applyAlignment="1" applyProtection="1"/>
    <xf numFmtId="165" fontId="2" fillId="0" borderId="1" xfId="0" applyNumberFormat="1" applyFont="1" applyFill="1" applyBorder="1"/>
    <xf numFmtId="0" fontId="2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10" fontId="2" fillId="3" borderId="1" xfId="0" applyNumberFormat="1" applyFont="1" applyFill="1" applyBorder="1" applyAlignment="1">
      <alignment horizontal="center" vertical="center" wrapText="1"/>
    </xf>
  </cellXfs>
  <cellStyles count="3">
    <cellStyle name="Денежный" xfId="2" builtinId="4"/>
    <cellStyle name="Обычный" xfId="0" builtinId="0"/>
    <cellStyle name="Финансовый" xfId="1" builtin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0A"/>
      <rgbColor rgb="FF808000"/>
      <rgbColor rgb="FF800080"/>
      <rgbColor rgb="FF008080"/>
      <rgbColor rgb="FFE6B9B8"/>
      <rgbColor rgb="FF808080"/>
      <rgbColor rgb="FF9999FF"/>
      <rgbColor rgb="FF993366"/>
      <rgbColor rgb="FFF2F2F2"/>
      <rgbColor rgb="FFC0EEED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8"/>
  <sheetViews>
    <sheetView tabSelected="1" view="pageBreakPreview" topLeftCell="B1" zoomScaleNormal="80" workbookViewId="0">
      <selection activeCell="J4" sqref="J4"/>
    </sheetView>
  </sheetViews>
  <sheetFormatPr defaultColWidth="9.140625" defaultRowHeight="15" x14ac:dyDescent="0.25"/>
  <cols>
    <col min="1" max="1" width="37.140625" style="11" hidden="1" customWidth="1"/>
    <col min="2" max="2" width="4.28515625" style="18" customWidth="1"/>
    <col min="3" max="3" width="32.5703125" style="11" customWidth="1"/>
    <col min="4" max="4" width="1.42578125" style="11" hidden="1" customWidth="1"/>
    <col min="5" max="5" width="16" style="11" customWidth="1"/>
    <col min="6" max="6" width="12.140625" style="11" customWidth="1"/>
    <col min="7" max="7" width="14.7109375" style="11" customWidth="1"/>
    <col min="8" max="8" width="12.140625" style="11" customWidth="1"/>
    <col min="9" max="9" width="14.5703125" style="11" customWidth="1"/>
    <col min="10" max="10" width="13.28515625" style="11" customWidth="1"/>
    <col min="11" max="11" width="14.7109375" style="11" customWidth="1"/>
    <col min="12" max="12" width="14.85546875" style="11" customWidth="1"/>
    <col min="13" max="13" width="15.42578125" style="11" hidden="1" customWidth="1"/>
    <col min="14" max="14" width="21.7109375" style="11" customWidth="1"/>
    <col min="15" max="15" width="15.28515625" style="11" customWidth="1"/>
    <col min="16" max="16" width="15.140625" style="11" customWidth="1"/>
    <col min="17" max="16384" width="9.140625" style="11"/>
  </cols>
  <sheetData>
    <row r="1" spans="2:16" s="10" customFormat="1" ht="90" x14ac:dyDescent="0.25">
      <c r="B1" s="1" t="s">
        <v>0</v>
      </c>
      <c r="C1" s="1" t="s">
        <v>1</v>
      </c>
      <c r="D1" s="11"/>
      <c r="E1" s="1" t="s">
        <v>15</v>
      </c>
      <c r="F1" s="1" t="s">
        <v>2</v>
      </c>
      <c r="G1" s="2" t="s">
        <v>3</v>
      </c>
      <c r="H1" s="1" t="s">
        <v>4</v>
      </c>
      <c r="I1" s="2" t="s">
        <v>5</v>
      </c>
      <c r="J1" s="1" t="s">
        <v>6</v>
      </c>
      <c r="K1" s="2" t="s">
        <v>7</v>
      </c>
      <c r="L1" s="2" t="s">
        <v>8</v>
      </c>
      <c r="M1" s="2" t="s">
        <v>9</v>
      </c>
      <c r="N1" s="3" t="s">
        <v>14</v>
      </c>
      <c r="O1" s="2" t="s">
        <v>10</v>
      </c>
      <c r="P1" s="34" t="s">
        <v>11</v>
      </c>
    </row>
    <row r="2" spans="2:16" s="10" customFormat="1" x14ac:dyDescent="0.25">
      <c r="B2" s="4">
        <v>1</v>
      </c>
      <c r="C2" s="4">
        <v>2</v>
      </c>
      <c r="D2" s="11"/>
      <c r="E2" s="4">
        <v>3</v>
      </c>
      <c r="F2" s="1">
        <v>4</v>
      </c>
      <c r="G2" s="3">
        <v>5</v>
      </c>
      <c r="H2" s="1">
        <v>6</v>
      </c>
      <c r="I2" s="3">
        <v>7</v>
      </c>
      <c r="J2" s="1">
        <v>8</v>
      </c>
      <c r="K2" s="3">
        <v>9</v>
      </c>
      <c r="L2" s="3">
        <v>10</v>
      </c>
      <c r="M2" s="3">
        <v>11</v>
      </c>
      <c r="N2" s="3">
        <v>11</v>
      </c>
      <c r="O2" s="3">
        <v>12</v>
      </c>
      <c r="P2" s="35">
        <v>13</v>
      </c>
    </row>
    <row r="3" spans="2:16" s="10" customFormat="1" ht="42.75" customHeight="1" x14ac:dyDescent="0.25">
      <c r="B3" s="36">
        <v>2</v>
      </c>
      <c r="C3" s="36" t="s">
        <v>16</v>
      </c>
      <c r="D3" s="11"/>
      <c r="E3" s="36">
        <v>1</v>
      </c>
      <c r="F3" s="5">
        <v>15376</v>
      </c>
      <c r="G3" s="37">
        <f t="shared" ref="G3" si="0">E3*F3</f>
        <v>15376</v>
      </c>
      <c r="H3" s="5">
        <v>15376</v>
      </c>
      <c r="I3" s="2">
        <f t="shared" ref="I3" si="1">E3*H3</f>
        <v>15376</v>
      </c>
      <c r="J3" s="5">
        <v>15375</v>
      </c>
      <c r="K3" s="2">
        <f t="shared" ref="K3" si="2">E3*J3</f>
        <v>15375</v>
      </c>
      <c r="L3" s="2">
        <f t="shared" ref="L3" si="3">ROUND(AVERAGE(F3,H3,J3),2)</f>
        <v>15375.67</v>
      </c>
      <c r="M3" s="2"/>
      <c r="N3" s="2">
        <f t="shared" ref="N3" si="4">ROUND(E3*L3,2)</f>
        <v>15375.67</v>
      </c>
      <c r="O3" s="2">
        <f>SQRT((SUM((F3-L3)*(F3-L3),(H3-L3)*(H3-L3),(J3-L3)*(J3-L3)))/($E$7-1))</f>
        <v>0.57736470276593865</v>
      </c>
      <c r="P3" s="38">
        <f t="shared" ref="P3" si="5">O3/L3</f>
        <v>3.7550539440943952E-5</v>
      </c>
    </row>
    <row r="4" spans="2:16" s="10" customFormat="1" x14ac:dyDescent="0.25">
      <c r="B4" s="12"/>
      <c r="C4" s="6" t="s">
        <v>12</v>
      </c>
      <c r="D4" s="11"/>
      <c r="E4" s="23">
        <f>SUM(E3:E3)</f>
        <v>1</v>
      </c>
      <c r="F4" s="24"/>
      <c r="G4" s="25"/>
      <c r="H4" s="22"/>
      <c r="I4" s="25"/>
      <c r="J4" s="22"/>
      <c r="K4" s="25"/>
      <c r="L4" s="26"/>
      <c r="M4" s="27" t="e">
        <f>SUM(#REF!)</f>
        <v>#REF!</v>
      </c>
      <c r="N4" s="28">
        <f>ROUND(SUM(N3:N3),2)</f>
        <v>15375.67</v>
      </c>
      <c r="O4" s="29"/>
      <c r="P4" s="30"/>
    </row>
    <row r="5" spans="2:16" s="10" customFormat="1" x14ac:dyDescent="0.25">
      <c r="B5" s="12"/>
      <c r="C5" s="7"/>
      <c r="D5" s="11"/>
      <c r="E5" s="26"/>
      <c r="F5" s="26"/>
      <c r="G5" s="31"/>
      <c r="H5" s="26"/>
      <c r="I5" s="31"/>
      <c r="J5" s="26"/>
      <c r="K5" s="31"/>
      <c r="L5" s="26"/>
      <c r="M5" s="32" t="e">
        <f>M4/E4</f>
        <v>#REF!</v>
      </c>
      <c r="N5" s="33"/>
      <c r="O5" s="26"/>
      <c r="P5" s="26"/>
    </row>
    <row r="6" spans="2:16" x14ac:dyDescent="0.25">
      <c r="B6" s="13"/>
      <c r="C6" s="8"/>
      <c r="E6" s="14"/>
      <c r="F6" s="14"/>
      <c r="G6" s="15"/>
      <c r="H6" s="14"/>
      <c r="I6" s="15"/>
      <c r="J6" s="14"/>
      <c r="K6" s="15"/>
      <c r="L6" s="14"/>
      <c r="M6" s="16"/>
      <c r="N6" s="17"/>
      <c r="O6" s="14"/>
      <c r="P6" s="14"/>
    </row>
    <row r="7" spans="2:16" ht="28.5" x14ac:dyDescent="0.25">
      <c r="C7" s="9" t="s">
        <v>13</v>
      </c>
      <c r="E7" s="19">
        <v>3</v>
      </c>
      <c r="N7" s="20"/>
      <c r="O7" s="14"/>
      <c r="P7" s="14"/>
    </row>
    <row r="8" spans="2:16" x14ac:dyDescent="0.25">
      <c r="C8" s="9"/>
      <c r="E8" s="19"/>
      <c r="N8" s="21"/>
      <c r="O8" s="14"/>
      <c r="P8" s="14"/>
    </row>
  </sheetData>
  <pageMargins left="0.70833333333333304" right="0.70833333333333304" top="0.74791666666666701" bottom="0.74791666666666701" header="0.511811023622047" footer="0.511811023622047"/>
  <pageSetup paperSize="9" scale="65" orientation="landscape" r:id="rId1"/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166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0802 Лебедев С.А</dc:creator>
  <cp:lastModifiedBy>user</cp:lastModifiedBy>
  <cp:revision>36</cp:revision>
  <cp:lastPrinted>2026-04-15T14:01:59Z</cp:lastPrinted>
  <dcterms:created xsi:type="dcterms:W3CDTF">2014-02-03T04:18:55Z</dcterms:created>
  <dcterms:modified xsi:type="dcterms:W3CDTF">2026-07-01T13:20:55Z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false</vt:bool>
  </property>
  <property fmtid="{D5CDD505-2E9C-101B-9397-08002B2CF9AE}" pid="3" name="LinksUpToDate">
    <vt:bool>false</vt:bool>
  </property>
  <property fmtid="{D5CDD505-2E9C-101B-9397-08002B2CF9AE}" pid="4" name="ScaleCrop">
    <vt:bool>false</vt:bool>
  </property>
  <property fmtid="{D5CDD505-2E9C-101B-9397-08002B2CF9AE}" pid="5" name="ShareDoc">
    <vt:bool>false</vt:bool>
  </property>
</Properties>
</file>