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\Закупки\2026\Запчасти СОК СКУП Нониус\"/>
    </mc:Choice>
  </mc:AlternateContent>
  <bookViews>
    <workbookView xWindow="0" yWindow="0" windowWidth="28800" windowHeight="11700"/>
  </bookViews>
  <sheets>
    <sheet name="Расчет цены (2)" sheetId="3" r:id="rId1"/>
  </sheets>
  <calcPr calcId="162913"/>
</workbook>
</file>

<file path=xl/calcChain.xml><?xml version="1.0" encoding="utf-8"?>
<calcChain xmlns="http://schemas.openxmlformats.org/spreadsheetml/2006/main">
  <c r="M8" i="3" l="1"/>
  <c r="M7" i="3"/>
  <c r="N8" i="3" l="1"/>
  <c r="N9" i="3" s="1"/>
  <c r="N7" i="3"/>
  <c r="K7" i="3"/>
  <c r="L7" i="3" s="1"/>
  <c r="J7" i="3"/>
  <c r="H9" i="3"/>
  <c r="G9" i="3"/>
  <c r="F9" i="3"/>
  <c r="K8" i="3" l="1"/>
  <c r="J8" i="3"/>
  <c r="L8" i="3" l="1"/>
</calcChain>
</file>

<file path=xl/sharedStrings.xml><?xml version="1.0" encoding="utf-8"?>
<sst xmlns="http://schemas.openxmlformats.org/spreadsheetml/2006/main" count="32" uniqueCount="30">
  <si>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</si>
  <si>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</si>
  <si>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</si>
  <si>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</si>
  <si>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</si>
  <si>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</si>
  <si>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</si>
  <si>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</si>
  <si>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</si>
  <si>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</si>
  <si>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</si>
  <si>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</si>
  <si>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</si>
  <si>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</si>
  <si>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</si>
  <si>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</si>
  <si>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Дата подготовки обоснования НМЦК: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</si>
  <si>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</si>
  <si>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</si>
  <si>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</si>
  <si>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</si>
  <si>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Основные характеристики объекта закупки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</si>
  <si>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</si>
  <si>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Наименование объекта закупки</t>
  </si>
  <si>
    <t>шт.</t>
  </si>
  <si>
    <t>Аккумулятор Security Force SF 12045 12V 4,5Ah AGM VRLA</t>
  </si>
  <si>
    <t>Зарядка для ноутбука 200W 19.5V 10.3A</t>
  </si>
  <si>
    <t xml:space="preserve"> -</t>
  </si>
  <si>
    <t>Начальная (максимальная) цена контракта принята в сумме 24 922,80 руб. (двадцать четыре тысячи девятьсот двадцать два рубля 80 копеек).</t>
  </si>
  <si>
    <t>Предмет контракта: Запчасти СОК, СКУП, Нониус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</si>
</sst>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/>
    <xf numFmtId="0" fontId="4" fillId="0" borderId="0" xfId="0" applyFont="1" applyFill="1"/>
    <xf numFmtId="4" fontId="4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topLeftCell="A7" workbookViewId="0">
      <selection sqref="A1:N17"/>
    </sheetView>
  </sheetViews>
  <sheetFormatPr defaultColWidth="9.140625" defaultRowHeight="12.75" x14ac:dyDescent="0.2"/>
  <cols>
    <col min="1" max="1" width="3.140625" style="1" customWidth="1"/>
    <col min="2" max="2" width="28.42578125" style="1" customWidth="1"/>
    <col min="3" max="3" width="21" style="1" customWidth="1"/>
    <col min="4" max="4" width="5.85546875" style="1" customWidth="1"/>
    <col min="5" max="5" width="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 x14ac:dyDescent="0.2">
      <c r="A1" s="35" t="s">
        <v>15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30" customHeight="1" x14ac:dyDescent="0.2">
      <c r="A2" s="33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56.25" customHeight="1" x14ac:dyDescent="0.2">
      <c r="A3" s="34" t="s">
        <v>29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47.25" customHeight="1" x14ac:dyDescent="0.2">
      <c r="A4" s="39" t="s">
        <v>22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39" customHeight="1" x14ac:dyDescent="0.2">
      <c r="A5" s="40" t="s">
        <v>0</v>
      </c>
      <c r="B5" s="40" t="s">
        <v>23</v>
      </c>
      <c r="C5" s="41" t="s">
        <v>21</v>
      </c>
      <c r="D5" s="41" t="s">
        <v>1</v>
      </c>
      <c r="E5" s="41" t="s">
        <v>2</v>
      </c>
      <c r="F5" s="43" t="s">
        <v>8</v>
      </c>
      <c r="G5" s="44"/>
      <c r="H5" s="44"/>
      <c r="I5" s="45"/>
      <c r="J5" s="46" t="s">
        <v>18</v>
      </c>
      <c r="K5" s="46"/>
      <c r="L5" s="46"/>
      <c r="M5" s="47" t="s">
        <v>12</v>
      </c>
      <c r="N5" s="49" t="s">
        <v>19</v>
      </c>
    </row>
    <row r="6" spans="1:14" ht="135.75" customHeight="1" x14ac:dyDescent="0.2">
      <c r="A6" s="41"/>
      <c r="B6" s="40"/>
      <c r="C6" s="42"/>
      <c r="D6" s="42"/>
      <c r="E6" s="42"/>
      <c r="F6" s="4" t="s">
        <v>9</v>
      </c>
      <c r="G6" s="4" t="s">
        <v>10</v>
      </c>
      <c r="H6" s="4" t="s">
        <v>11</v>
      </c>
      <c r="I6" s="4" t="s">
        <v>6</v>
      </c>
      <c r="J6" s="8" t="s">
        <v>5</v>
      </c>
      <c r="K6" s="2" t="s">
        <v>3</v>
      </c>
      <c r="L6" s="3" t="s">
        <v>4</v>
      </c>
      <c r="M6" s="48"/>
      <c r="N6" s="50"/>
    </row>
    <row r="7" spans="1:14" s="31" customFormat="1" ht="135.75" customHeight="1" x14ac:dyDescent="0.25">
      <c r="A7" s="25">
        <v>1</v>
      </c>
      <c r="B7" s="30" t="s">
        <v>25</v>
      </c>
      <c r="C7" s="9" t="s">
        <v>17</v>
      </c>
      <c r="D7" s="26" t="s">
        <v>24</v>
      </c>
      <c r="E7" s="26">
        <v>10</v>
      </c>
      <c r="F7" s="28">
        <v>919.04</v>
      </c>
      <c r="G7" s="28">
        <v>926.22</v>
      </c>
      <c r="H7" s="28">
        <v>904.68</v>
      </c>
      <c r="I7" s="28" t="s">
        <v>27</v>
      </c>
      <c r="J7" s="8">
        <f t="shared" ref="J7" si="0">AVERAGE(F7:H7)</f>
        <v>916.64666666666665</v>
      </c>
      <c r="K7" s="8">
        <f t="shared" ref="K7" si="1">STDEV(F7:H7)</f>
        <v>10.967631163261013</v>
      </c>
      <c r="L7" s="24">
        <f t="shared" ref="L7" si="2">K7/J7*100</f>
        <v>1.1964949595184999</v>
      </c>
      <c r="M7" s="27">
        <f>H7</f>
        <v>904.68</v>
      </c>
      <c r="N7" s="29">
        <f>E7*H7</f>
        <v>9046.7999999999993</v>
      </c>
    </row>
    <row r="8" spans="1:14" ht="135.75" customHeight="1" x14ac:dyDescent="0.2">
      <c r="A8" s="18">
        <v>2</v>
      </c>
      <c r="B8" s="23" t="s">
        <v>26</v>
      </c>
      <c r="C8" s="9" t="s">
        <v>17</v>
      </c>
      <c r="D8" s="19" t="s">
        <v>24</v>
      </c>
      <c r="E8" s="19">
        <v>5</v>
      </c>
      <c r="F8" s="21">
        <v>3225.6</v>
      </c>
      <c r="G8" s="21">
        <v>3250.8</v>
      </c>
      <c r="H8" s="21">
        <v>3175.2</v>
      </c>
      <c r="I8" s="21" t="s">
        <v>7</v>
      </c>
      <c r="J8" s="8">
        <f t="shared" ref="J8" si="3">AVERAGE(F8:H8)</f>
        <v>3217.1999999999994</v>
      </c>
      <c r="K8" s="8">
        <f t="shared" ref="K8" si="4">STDEV(F8:H8)</f>
        <v>38.493635837629228</v>
      </c>
      <c r="L8" s="17">
        <f t="shared" ref="L8" si="5">K8/J8*100</f>
        <v>1.1964949595185017</v>
      </c>
      <c r="M8" s="20">
        <f>H8</f>
        <v>3175.2</v>
      </c>
      <c r="N8" s="22">
        <f>E8*H8</f>
        <v>15876</v>
      </c>
    </row>
    <row r="9" spans="1:14" s="6" customFormat="1" ht="23.25" customHeight="1" x14ac:dyDescent="0.25">
      <c r="A9" s="32" t="s">
        <v>13</v>
      </c>
      <c r="B9" s="32"/>
      <c r="C9" s="32"/>
      <c r="D9" s="32"/>
      <c r="E9" s="10"/>
      <c r="F9" s="11">
        <f>F7*E7+E8*F8</f>
        <v>25318.400000000001</v>
      </c>
      <c r="G9" s="11">
        <f>G7*E7+E8*G8</f>
        <v>25516.2</v>
      </c>
      <c r="H9" s="11">
        <f>H7*E7+E8*H8</f>
        <v>24922.799999999999</v>
      </c>
      <c r="I9" s="11"/>
      <c r="J9" s="11"/>
      <c r="K9" s="11"/>
      <c r="L9" s="5"/>
      <c r="M9" s="5"/>
      <c r="N9" s="5">
        <f>SUM(N7:N8)</f>
        <v>24922.799999999999</v>
      </c>
    </row>
    <row r="10" spans="1:14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7"/>
      <c r="M10" s="7"/>
      <c r="N10" s="7"/>
    </row>
    <row r="11" spans="1:14" ht="15.75" x14ac:dyDescent="0.25">
      <c r="A11" s="12"/>
      <c r="B11" s="13" t="s">
        <v>20</v>
      </c>
      <c r="C11" s="12"/>
      <c r="D11" s="12"/>
      <c r="E11" s="12"/>
      <c r="F11" s="14"/>
      <c r="G11" s="12"/>
      <c r="H11" s="12"/>
      <c r="I11" s="12"/>
      <c r="J11" s="12"/>
      <c r="K11" s="12"/>
      <c r="L11" s="7"/>
      <c r="M11" s="7"/>
      <c r="N11" s="7"/>
    </row>
    <row r="12" spans="1:14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7"/>
      <c r="M12" s="7"/>
      <c r="N12" s="7"/>
    </row>
    <row r="13" spans="1:14" ht="15.75" x14ac:dyDescent="0.25">
      <c r="A13" s="12"/>
      <c r="B13" s="51" t="s">
        <v>28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</row>
    <row r="14" spans="1:14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4" ht="15" x14ac:dyDescent="0.25">
      <c r="A15" s="15"/>
      <c r="B15" s="38" t="s">
        <v>16</v>
      </c>
      <c r="C15" s="38"/>
      <c r="D15" s="37">
        <v>46253</v>
      </c>
      <c r="E15" s="37"/>
      <c r="F15" s="37"/>
      <c r="G15" s="15"/>
      <c r="H15" s="15"/>
      <c r="I15" s="15"/>
      <c r="J15" s="15"/>
      <c r="K15" s="15"/>
    </row>
    <row r="16" spans="1:14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2">
      <c r="A20" s="15"/>
      <c r="B20" s="15"/>
      <c r="C20" s="15"/>
      <c r="D20" s="15"/>
      <c r="E20" s="15"/>
      <c r="F20" s="15"/>
      <c r="G20" s="16"/>
      <c r="H20" s="15"/>
      <c r="I20" s="15"/>
      <c r="J20" s="15"/>
      <c r="K20" s="15"/>
    </row>
    <row r="21" spans="1:1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</sheetData>
  <mergeCells count="17">
    <mergeCell ref="B13:N13"/>
    <mergeCell ref="A9:D9"/>
    <mergeCell ref="A2:N2"/>
    <mergeCell ref="A3:N3"/>
    <mergeCell ref="A1:N1"/>
    <mergeCell ref="D15:F15"/>
    <mergeCell ref="B15:C15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user-os01</cp:lastModifiedBy>
  <cp:lastPrinted>2026-08-14T11:20:56Z</cp:lastPrinted>
  <dcterms:created xsi:type="dcterms:W3CDTF">2014-01-15T18:15:09Z</dcterms:created>
  <dcterms:modified xsi:type="dcterms:W3CDTF">2026-08-19T12:56:37Z</dcterms:modified>
</cp:coreProperties>
</file>