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835" tabRatio="500"/>
  </bookViews>
  <sheets>
    <sheet name="диски 4 шт" sheetId="1" r:id="rId1"/>
  </sheets>
  <definedNames>
    <definedName name="_xlnm.Print_Area" localSheetId="0">'диски 4 шт'!$A$1:$W$32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Q8" i="1"/>
  <c r="U10"/>
  <c r="T10"/>
  <c r="S10"/>
  <c r="N10"/>
  <c r="K10"/>
  <c r="L10" s="1"/>
  <c r="M10" s="1"/>
  <c r="U9"/>
  <c r="T9"/>
  <c r="S9"/>
  <c r="N9"/>
  <c r="K9"/>
  <c r="L9" s="1"/>
  <c r="M9" s="1"/>
  <c r="U8"/>
  <c r="T8"/>
  <c r="S8"/>
  <c r="N8"/>
  <c r="K8"/>
  <c r="L8" s="1"/>
  <c r="M8" s="1"/>
  <c r="U7"/>
  <c r="T7"/>
  <c r="S7"/>
  <c r="Q7"/>
  <c r="N7"/>
  <c r="K7"/>
  <c r="L7" s="1"/>
  <c r="M7" s="1"/>
  <c r="T11" l="1"/>
  <c r="U11"/>
  <c r="Q11"/>
  <c r="S11"/>
</calcChain>
</file>

<file path=xl/sharedStrings.xml><?xml version="1.0" encoding="utf-8"?>
<sst xmlns="http://schemas.openxmlformats.org/spreadsheetml/2006/main" count="35" uniqueCount="28">
  <si>
    <t xml:space="preserve"> </t>
  </si>
  <si>
    <t xml:space="preserve">Расчет и обоснование минимальной цены контракта </t>
  </si>
  <si>
    <t>№</t>
  </si>
  <si>
    <t>Наименование предмета контракта</t>
  </si>
  <si>
    <t>Ед. изм</t>
  </si>
  <si>
    <t>Кол-во ТС</t>
  </si>
  <si>
    <t xml:space="preserve">Кол-во часов 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</si>
  <si>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</si>
  <si>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</si>
  <si>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</si>
  <si>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Вх. № ______  от  ________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</si>
  <si>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</si>
  <si>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</si>
  <si>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4"/>
        <color rgb="FF000000"/>
        <rFont val="Times New Roman"/>
        <charset val="1"/>
      </rPr>
      <t xml:space="preserve">коэффициент вариации цен V (%)           </t>
    </r>
    <r>
      <rPr>
        <i/>
        <sz val="14"/>
        <color rgb="FF000000"/>
        <rFont val="Times New Roman"/>
        <charset val="1"/>
      </rPr>
      <t xml:space="preserve">         (не должен превышать 33%)</t>
    </r>
  </si>
  <si>
    <r>
      <rPr>
        <b/>
        <sz val="14"/>
        <color rgb="FF000000"/>
        <rFont val="Times New Roman"/>
        <charset val="1"/>
      </rPr>
      <t>Расчет НМЦК по формуле</t>
    </r>
    <r>
      <rPr>
        <sz val="14"/>
        <color rgb="FF000000"/>
        <rFont val="Times New Roman"/>
        <charset val="1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</si>
  <si>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</si>
  <si>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</si>
  <si>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</t>
  </si>
  <si>
    <t>час</t>
  </si>
  <si>
    <t>3</t>
  </si>
  <si>
    <t xml:space="preserve">Предоставление транспортного средства
Автобус**                                                                                               01-02.04.2026г.
С 07-00 час. до 10-00 час. и с 17-00 час. до 20-00 час.
                                                                      </t>
  </si>
  <si>
    <t xml:space="preserve">Предоставление транспортного средства
Автобус**                                                                                               03.04.2026г.
С 07-00 час. до 10-00 час. и с 14-00 час. до 17-00 час.
</t>
  </si>
  <si>
    <t>3(утр)+3(веч) 2 дня</t>
  </si>
  <si>
    <t>3(утр)+3(веч)</t>
  </si>
  <si>
    <t xml:space="preserve">В результате проведенного расчета Н (М) ЦК, ЦКЕП  контракта составила 438 600,00 рублей </t>
  </si>
  <si>
    <t>Вывод: Проведенное исследование на основании предоставленных коммерческих предложений от трех потенциальных поставщиков (подрядчиков, исполнителей):Поставщик №1 - 438 600,00 поставщик №2- 483 800,00  посавщик №3-507 400,00 что  позволяет определить минимальную цену контракта на поставку товара (выполнение работ, оказание услуг) 438 600,00  рублей  Цена контракта составит 438 600,00   рублей</t>
  </si>
  <si>
    <t xml:space="preserve">Предоставление транспортного средства
Микроавтобус*.                                                                                              С 18-00 час. 30.03.2026г. до 18-00 час.
31.03.2026г.
</t>
  </si>
  <si>
    <t>Предоставление транспортного средства
Микроавтобус*.                                                                                             С 16-00 час. 03.04.2026г. до 09-00 час. 04.04.2026г.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</si>
</sst>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charset val="1"/>
    </font>
    <font>
      <sz val="14"/>
      <color rgb="FF000000"/>
      <name val="Times New Roman"/>
      <charset val="1"/>
    </font>
    <font>
      <b/>
      <sz val="14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4"/>
      <name val="Times New Roman"/>
      <charset val="1"/>
    </font>
    <font>
      <i/>
      <sz val="14"/>
      <color rgb="FF000000"/>
      <name val="Times New Roman"/>
      <charset val="1"/>
    </font>
    <font>
      <b/>
      <sz val="12"/>
      <name val="Times New Roman"/>
      <charset val="1"/>
    </font>
    <font>
      <b/>
      <sz val="12"/>
      <color rgb="FF000000"/>
      <name val="Times New Roman"/>
      <charset val="1"/>
    </font>
    <font>
      <b/>
      <sz val="18"/>
      <color rgb="FF000000"/>
      <name val="Times New Roman"/>
      <charset val="1"/>
    </font>
    <font>
      <sz val="16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4" xfId="0" applyFont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horizontal="center" vertical="center" textRotation="180" wrapText="1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3" fillId="0" borderId="0" xfId="0" applyFont="1" applyAlignment="1"/>
    <xf numFmtId="4" fontId="8" fillId="0" borderId="0" xfId="0" applyNumberFormat="1" applyFont="1" applyAlignment="1"/>
    <xf numFmtId="0" fontId="9" fillId="0" borderId="0" xfId="0" applyFont="1" applyAlignment="1"/>
    <xf numFmtId="2" fontId="9" fillId="0" borderId="0" xfId="0" applyNumberFormat="1" applyFont="1" applyAlignment="1"/>
    <xf numFmtId="0" fontId="3" fillId="0" borderId="0" xfId="0" applyFont="1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0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65"/>
  <sheetViews>
    <sheetView tabSelected="1" zoomScale="70" zoomScaleNormal="70" workbookViewId="0">
      <selection activeCell="N45" sqref="N45"/>
    </sheetView>
  </sheetViews>
  <sheetFormatPr defaultColWidth="8.7109375" defaultRowHeight="15"/>
  <cols>
    <col min="1" max="1" width="10.42578125" style="1" customWidth="1"/>
    <col min="2" max="2" width="65" style="1" customWidth="1"/>
    <col min="3" max="4" width="12.7109375" style="1" customWidth="1"/>
    <col min="5" max="5" width="15.42578125" style="1" customWidth="1"/>
    <col min="6" max="6" width="15.5703125" style="1" customWidth="1"/>
    <col min="7" max="7" width="16" style="2" customWidth="1"/>
    <col min="8" max="8" width="15.7109375" style="1" customWidth="1"/>
    <col min="9" max="9" width="7.28515625" style="1" customWidth="1"/>
    <col min="10" max="10" width="5.7109375" style="1" customWidth="1"/>
    <col min="11" max="11" width="20.28515625" style="1" customWidth="1"/>
    <col min="12" max="12" width="17.85546875" style="1" customWidth="1"/>
    <col min="13" max="13" width="15.85546875" style="1" customWidth="1"/>
    <col min="14" max="14" width="35.28515625" style="1" customWidth="1"/>
    <col min="15" max="15" width="14.85546875" style="1" customWidth="1"/>
    <col min="16" max="16" width="23.42578125" style="1" customWidth="1"/>
    <col min="17" max="17" width="32.7109375" style="1" customWidth="1"/>
    <col min="19" max="19" width="16.42578125" style="1" customWidth="1"/>
    <col min="20" max="20" width="18.28515625" style="1" customWidth="1"/>
    <col min="21" max="21" width="21.7109375" style="1" customWidth="1"/>
  </cols>
  <sheetData>
    <row r="1" spans="1:22" s="1" customFormat="1" ht="10.5" customHeight="1">
      <c r="A1" s="3"/>
      <c r="B1" s="3"/>
      <c r="C1" s="3"/>
      <c r="D1" s="3"/>
      <c r="E1" s="3"/>
      <c r="F1" s="3"/>
      <c r="G1" s="4"/>
      <c r="H1" s="5"/>
      <c r="I1" s="5"/>
      <c r="J1" s="5"/>
      <c r="K1" s="5"/>
      <c r="L1" s="5"/>
      <c r="M1" s="3"/>
      <c r="N1" s="3"/>
      <c r="O1" s="43"/>
      <c r="P1" s="43"/>
      <c r="Q1" s="43"/>
    </row>
    <row r="2" spans="1:22" s="1" customFormat="1" ht="14.25" customHeight="1">
      <c r="A2" s="3"/>
      <c r="B2" s="3" t="s">
        <v>0</v>
      </c>
      <c r="C2" s="3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3"/>
      <c r="P2" s="43"/>
      <c r="Q2" s="43"/>
    </row>
    <row r="3" spans="1:22" s="1" customFormat="1" ht="14.25" hidden="1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" t="s">
        <v>0</v>
      </c>
      <c r="P3" s="7"/>
      <c r="Q3" s="8"/>
    </row>
    <row r="4" spans="1:22" s="1" customFormat="1" ht="21.75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22" ht="57" customHeight="1">
      <c r="A5" s="46" t="s">
        <v>2</v>
      </c>
      <c r="B5" s="47" t="s">
        <v>3</v>
      </c>
      <c r="C5" s="47" t="s">
        <v>4</v>
      </c>
      <c r="D5" s="48" t="s">
        <v>5</v>
      </c>
      <c r="E5" s="47" t="s">
        <v>6</v>
      </c>
      <c r="F5" s="48" t="s">
        <v>7</v>
      </c>
      <c r="G5" s="48"/>
      <c r="H5" s="48"/>
      <c r="I5" s="48"/>
      <c r="J5" s="48"/>
      <c r="K5" s="49" t="s">
        <v>8</v>
      </c>
      <c r="L5" s="49"/>
      <c r="M5" s="49"/>
      <c r="N5" s="50" t="s">
        <v>9</v>
      </c>
      <c r="O5" s="50"/>
      <c r="P5" s="50"/>
      <c r="Q5" s="50"/>
    </row>
    <row r="6" spans="1:22" ht="158.25" customHeight="1">
      <c r="A6" s="46"/>
      <c r="B6" s="47"/>
      <c r="C6" s="47"/>
      <c r="D6" s="48"/>
      <c r="E6" s="47"/>
      <c r="F6" s="10" t="s">
        <v>10</v>
      </c>
      <c r="G6" s="10" t="s">
        <v>10</v>
      </c>
      <c r="H6" s="10" t="s">
        <v>10</v>
      </c>
      <c r="I6" s="11"/>
      <c r="J6" s="11"/>
      <c r="K6" s="9" t="s">
        <v>11</v>
      </c>
      <c r="L6" s="9" t="s">
        <v>12</v>
      </c>
      <c r="M6" s="9" t="s">
        <v>13</v>
      </c>
      <c r="N6" s="9" t="s">
        <v>14</v>
      </c>
      <c r="O6" s="9" t="s">
        <v>15</v>
      </c>
      <c r="P6" s="9" t="s">
        <v>16</v>
      </c>
      <c r="Q6" s="9" t="s">
        <v>17</v>
      </c>
      <c r="T6" s="1" t="s">
        <v>0</v>
      </c>
    </row>
    <row r="7" spans="1:22" ht="87.75" customHeight="1">
      <c r="A7" s="12">
        <v>1</v>
      </c>
      <c r="B7" s="37" t="s">
        <v>26</v>
      </c>
      <c r="C7" s="12" t="s">
        <v>18</v>
      </c>
      <c r="D7" s="12">
        <v>2</v>
      </c>
      <c r="E7" s="12">
        <v>24</v>
      </c>
      <c r="F7" s="13">
        <v>2100</v>
      </c>
      <c r="G7" s="13">
        <v>2300</v>
      </c>
      <c r="H7" s="13">
        <v>2500</v>
      </c>
      <c r="I7" s="11"/>
      <c r="J7" s="11"/>
      <c r="K7" s="12">
        <f>AVERAGE(F7:H7)</f>
        <v>2300</v>
      </c>
      <c r="L7" s="12">
        <f>SQRT(SUM(IF(F7&gt;0, POWER(F7-K7, 2), 0), IF(G7&gt;0, POWER(G7-K7, 2), 0), IF(H7&gt;0, POWER(H7-K7, 2), 0), IF(I7&gt;0, POWER(I7-K7, 2), 0), IF(J7&gt;0, POWER(J7-K7, 2), 0), )/(COUNTA(F7:J7)-1))</f>
        <v>200</v>
      </c>
      <c r="M7" s="12">
        <f>L7/K7*100</f>
        <v>8.695652173913043</v>
      </c>
      <c r="N7" s="14">
        <f>E7/COUNTA(F7:J7)*SUM(F7:J7)</f>
        <v>55200</v>
      </c>
      <c r="O7" s="13">
        <v>2100</v>
      </c>
      <c r="P7" s="13">
        <v>2100</v>
      </c>
      <c r="Q7" s="13">
        <f>SUM(E7*P7*D7)</f>
        <v>100800</v>
      </c>
      <c r="S7" s="1">
        <f>SUM(F7*E7*D7)</f>
        <v>100800</v>
      </c>
      <c r="T7" s="1">
        <f>SUM(G7*E7*D7)</f>
        <v>110400</v>
      </c>
      <c r="U7" s="1">
        <f>SUM(H7*E7*D7)</f>
        <v>120000</v>
      </c>
    </row>
    <row r="8" spans="1:22" ht="76.7" customHeight="1">
      <c r="A8" s="12">
        <v>2</v>
      </c>
      <c r="B8" s="38" t="s">
        <v>27</v>
      </c>
      <c r="C8" s="12" t="s">
        <v>18</v>
      </c>
      <c r="D8" s="12">
        <v>2</v>
      </c>
      <c r="E8" s="12">
        <v>17</v>
      </c>
      <c r="F8" s="14">
        <v>2100</v>
      </c>
      <c r="G8" s="14">
        <v>2300</v>
      </c>
      <c r="H8" s="14">
        <v>2500</v>
      </c>
      <c r="I8" s="15"/>
      <c r="J8" s="15"/>
      <c r="K8" s="12">
        <f>AVERAGE(F8:H8)</f>
        <v>2300</v>
      </c>
      <c r="L8" s="12">
        <f>SQRT(SUM(IF(F8&gt;0, POWER(F8-K8, 2), 0), IF(G8&gt;0, POWER(G8-K8, 2), 0), IF(H8&gt;0, POWER(H8-K8, 2), 0), IF(I8&gt;0, POWER(I8-K8, 2), 0), IF(J8&gt;0, POWER(J8-K8, 2), 0), )/(COUNTA(F8:J8)-1))</f>
        <v>200</v>
      </c>
      <c r="M8" s="12">
        <f>L8/K8*100</f>
        <v>8.695652173913043</v>
      </c>
      <c r="N8" s="14">
        <f>E8/COUNTA(F8:J8)*SUM(F8:J8)</f>
        <v>39100</v>
      </c>
      <c r="O8" s="14">
        <v>2100</v>
      </c>
      <c r="P8" s="14">
        <v>2100</v>
      </c>
      <c r="Q8" s="13">
        <f t="shared" ref="Q8" si="0">SUM(E8*P8*D8)</f>
        <v>71400</v>
      </c>
      <c r="S8" s="1">
        <f>SUM(F8*E8*D8)</f>
        <v>71400</v>
      </c>
      <c r="T8" s="1">
        <f>SUM(G8*E8*D8)</f>
        <v>78200</v>
      </c>
      <c r="U8" s="1">
        <f>SUM(H8*E8*D8)</f>
        <v>85000</v>
      </c>
    </row>
    <row r="9" spans="1:22" ht="93" customHeight="1">
      <c r="A9" s="16" t="s">
        <v>19</v>
      </c>
      <c r="B9" s="36" t="s">
        <v>20</v>
      </c>
      <c r="C9" s="12" t="s">
        <v>18</v>
      </c>
      <c r="D9" s="12">
        <v>4</v>
      </c>
      <c r="E9" s="12" t="s">
        <v>22</v>
      </c>
      <c r="F9" s="14">
        <v>3700</v>
      </c>
      <c r="G9" s="14">
        <v>4100</v>
      </c>
      <c r="H9" s="14">
        <v>4200</v>
      </c>
      <c r="I9" s="15"/>
      <c r="J9" s="15"/>
      <c r="K9" s="12">
        <f>AVERAGE(F9:H9)</f>
        <v>4000</v>
      </c>
      <c r="L9" s="12">
        <f>SQRT(SUM(IF(F9&gt;0, POWER(F9-K9, 2), 0), IF(G9&gt;0, POWER(G9-K9, 2), 0), IF(H9&gt;0, POWER(H9-K9, 2), 0), IF(I9&gt;0, POWER(I9-K9, 2), 0), IF(J9&gt;0, POWER(J9-K9, 2), 0), )/(COUNTA(F9:J9)-1))</f>
        <v>264.57513110645908</v>
      </c>
      <c r="M9" s="12">
        <f>L9/K9*100</f>
        <v>6.6143782776614772</v>
      </c>
      <c r="N9" s="14" t="e">
        <f>E9/COUNTA(F9:J9)*SUM(F9:J9)</f>
        <v>#VALUE!</v>
      </c>
      <c r="O9" s="14">
        <v>3700</v>
      </c>
      <c r="P9" s="14">
        <v>3700</v>
      </c>
      <c r="Q9" s="13">
        <v>177600</v>
      </c>
      <c r="S9" s="1" t="e">
        <f>SUM(F9*E9*D9)</f>
        <v>#VALUE!</v>
      </c>
      <c r="T9" s="1" t="e">
        <f>SUM(G9*E9*D9)</f>
        <v>#VALUE!</v>
      </c>
      <c r="U9" s="1" t="e">
        <f>SUM(H9*E9*D9)</f>
        <v>#VALUE!</v>
      </c>
    </row>
    <row r="10" spans="1:22" ht="99" customHeight="1">
      <c r="A10" s="12">
        <v>4</v>
      </c>
      <c r="B10" s="36" t="s">
        <v>21</v>
      </c>
      <c r="C10" s="12" t="s">
        <v>18</v>
      </c>
      <c r="D10" s="12">
        <v>4</v>
      </c>
      <c r="E10" s="12" t="s">
        <v>23</v>
      </c>
      <c r="F10" s="14">
        <v>3700</v>
      </c>
      <c r="G10" s="14">
        <v>4100</v>
      </c>
      <c r="H10" s="14">
        <v>4200</v>
      </c>
      <c r="I10" s="15"/>
      <c r="J10" s="15"/>
      <c r="K10" s="12">
        <f>AVERAGE(F10:H10)</f>
        <v>4000</v>
      </c>
      <c r="L10" s="12">
        <f>SQRT(SUM(IF(F10&gt;0, POWER(F10-K10, 2), 0), IF(G10&gt;0, POWER(G10-K10, 2), 0), IF(H10&gt;0, POWER(H10-K10, 2), 0), IF(I10&gt;0, POWER(I10-K10, 2), 0), IF(J10&gt;0, POWER(J10-K10, 2), 0), )/(COUNTA(F10:J10)-1))</f>
        <v>264.57513110645908</v>
      </c>
      <c r="M10" s="12">
        <f>L10/K10*100</f>
        <v>6.6143782776614772</v>
      </c>
      <c r="N10" s="14" t="e">
        <f>E10/COUNTA(F10:J10)*SUM(F10:J10)</f>
        <v>#VALUE!</v>
      </c>
      <c r="O10" s="14">
        <v>3700</v>
      </c>
      <c r="P10" s="14">
        <v>3700</v>
      </c>
      <c r="Q10" s="13">
        <v>88800</v>
      </c>
      <c r="S10" s="1" t="e">
        <f>SUM(F10*E10*D10)</f>
        <v>#VALUE!</v>
      </c>
      <c r="T10" s="1" t="e">
        <f>SUM(G10*E10*D10)</f>
        <v>#VALUE!</v>
      </c>
      <c r="U10" s="1" t="e">
        <f>SUM(H10*E10*D10)</f>
        <v>#VALUE!</v>
      </c>
    </row>
    <row r="11" spans="1:22" ht="19.5" customHeight="1">
      <c r="A11" s="17" t="s">
        <v>24</v>
      </c>
      <c r="B11" s="17"/>
      <c r="C11" s="17"/>
      <c r="D11" s="17"/>
      <c r="E11" s="18"/>
      <c r="F11" s="18"/>
      <c r="G11" s="19"/>
      <c r="H11" s="18"/>
      <c r="I11" s="20"/>
      <c r="J11" s="20"/>
      <c r="K11" s="20"/>
      <c r="L11" s="20"/>
      <c r="M11" s="20"/>
      <c r="N11" s="21"/>
      <c r="O11" s="22"/>
      <c r="P11" s="22"/>
      <c r="Q11" s="23">
        <f>SUM(Q7:Q10)</f>
        <v>438600</v>
      </c>
      <c r="R11" s="24"/>
      <c r="S11" s="25" t="e">
        <f>SUM(S7:S10)</f>
        <v>#VALUE!</v>
      </c>
      <c r="T11" s="25" t="e">
        <f>SUM(T7:T10)</f>
        <v>#VALUE!</v>
      </c>
      <c r="U11" s="25" t="e">
        <f>SUM(U7:U10)</f>
        <v>#VALUE!</v>
      </c>
      <c r="V11" s="25"/>
    </row>
    <row r="12" spans="1:22" ht="7.5" customHeight="1">
      <c r="A12" s="39" t="s">
        <v>25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24"/>
      <c r="S12" s="24"/>
      <c r="T12" s="24"/>
      <c r="U12" s="24"/>
      <c r="V12" s="24"/>
    </row>
    <row r="13" spans="1:22" ht="30" customHeight="1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24"/>
      <c r="S13" s="24"/>
      <c r="T13" s="24"/>
      <c r="U13" s="24"/>
      <c r="V13" s="24"/>
    </row>
    <row r="14" spans="1:22" ht="30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4"/>
      <c r="S14" s="24"/>
      <c r="T14" s="24"/>
      <c r="U14" s="24"/>
      <c r="V14" s="24"/>
    </row>
    <row r="15" spans="1:22" ht="2.25" customHeight="1">
      <c r="A15" s="40"/>
      <c r="B15" s="40"/>
      <c r="C15" s="40"/>
      <c r="D15" s="27"/>
      <c r="E15" s="28"/>
      <c r="F15" s="28"/>
      <c r="G15" s="29"/>
      <c r="H15" s="28"/>
      <c r="I15" s="28"/>
      <c r="J15" s="28"/>
      <c r="K15" s="28"/>
      <c r="L15" s="28"/>
      <c r="M15" s="40"/>
      <c r="N15" s="40"/>
      <c r="O15" s="40"/>
      <c r="P15" s="22"/>
      <c r="Q15" s="22"/>
    </row>
    <row r="16" spans="1:22" ht="5.25" hidden="1" customHeight="1">
      <c r="A16" s="40"/>
      <c r="B16" s="40"/>
      <c r="C16" s="40"/>
      <c r="D16" s="27"/>
      <c r="E16" s="30"/>
      <c r="F16" s="30"/>
      <c r="G16" s="29"/>
      <c r="H16" s="30"/>
      <c r="I16" s="30"/>
      <c r="J16" s="30"/>
      <c r="K16" s="30"/>
      <c r="L16" s="30"/>
      <c r="M16" s="40"/>
      <c r="N16" s="40"/>
      <c r="O16" s="40"/>
      <c r="P16" s="22"/>
      <c r="Q16" s="22"/>
    </row>
    <row r="17" spans="1:18" ht="5.25" customHeight="1">
      <c r="A17" s="40"/>
      <c r="B17" s="40"/>
      <c r="C17" s="40"/>
      <c r="D17" s="27"/>
      <c r="E17" s="30"/>
      <c r="F17" s="30"/>
      <c r="G17" s="29"/>
      <c r="H17" s="30"/>
      <c r="I17" s="30"/>
      <c r="J17" s="30"/>
      <c r="K17" s="30"/>
      <c r="L17" s="30"/>
      <c r="M17" s="40"/>
      <c r="N17" s="40"/>
      <c r="O17" s="40"/>
      <c r="P17" s="22"/>
      <c r="Q17" s="22"/>
    </row>
    <row r="18" spans="1:18" ht="1.5" customHeight="1">
      <c r="A18" s="40"/>
      <c r="B18" s="40"/>
      <c r="C18" s="40"/>
      <c r="D18" s="27"/>
      <c r="E18" s="31"/>
      <c r="F18" s="31"/>
      <c r="G18" s="32"/>
      <c r="H18" s="31"/>
      <c r="I18" s="31"/>
      <c r="J18" s="31"/>
      <c r="K18" s="31"/>
      <c r="L18" s="31"/>
      <c r="M18" s="40"/>
      <c r="N18" s="40"/>
      <c r="O18" s="40"/>
      <c r="P18" s="3"/>
      <c r="Q18" s="3"/>
    </row>
    <row r="19" spans="1:18" ht="6" customHeight="1">
      <c r="A19" s="40"/>
      <c r="B19" s="40"/>
      <c r="C19" s="40"/>
      <c r="D19" s="27"/>
      <c r="E19" s="33"/>
      <c r="F19" s="33"/>
      <c r="G19" s="32"/>
      <c r="H19" s="33"/>
      <c r="I19" s="33"/>
      <c r="J19" s="33"/>
      <c r="K19" s="33"/>
      <c r="L19" s="33"/>
      <c r="M19" s="40"/>
      <c r="N19" s="40"/>
      <c r="O19" s="40"/>
      <c r="P19" s="3"/>
      <c r="Q19" s="3"/>
    </row>
    <row r="20" spans="1:18" ht="18.75">
      <c r="A20" s="40"/>
      <c r="B20" s="40"/>
      <c r="C20" s="40"/>
      <c r="D20" s="27"/>
      <c r="E20" s="31"/>
      <c r="F20" s="31"/>
      <c r="G20" s="32"/>
      <c r="H20" s="31"/>
      <c r="I20" s="31"/>
      <c r="J20" s="31"/>
      <c r="K20" s="31"/>
      <c r="L20" s="31"/>
      <c r="M20" s="40"/>
      <c r="N20" s="40"/>
      <c r="O20" s="40"/>
      <c r="P20" s="3"/>
      <c r="Q20" s="3"/>
    </row>
    <row r="21" spans="1:18" ht="15.75" customHeight="1">
      <c r="A21" s="40"/>
      <c r="B21" s="40"/>
      <c r="C21" s="40"/>
      <c r="D21" s="27"/>
      <c r="E21" s="33"/>
      <c r="F21" s="33"/>
      <c r="G21" s="32"/>
      <c r="H21" s="33"/>
      <c r="I21" s="33"/>
      <c r="J21" s="33"/>
      <c r="K21" s="33"/>
      <c r="L21" s="33"/>
      <c r="M21" s="40"/>
      <c r="N21" s="40"/>
      <c r="O21" s="40"/>
      <c r="P21" s="3"/>
      <c r="Q21" s="3"/>
    </row>
    <row r="24" spans="1:18">
      <c r="B24" s="41"/>
      <c r="N24" s="42"/>
    </row>
    <row r="25" spans="1:18">
      <c r="B25" s="42"/>
      <c r="N25" s="42"/>
    </row>
    <row r="26" spans="1:18">
      <c r="B26" s="42"/>
      <c r="N26" s="42"/>
      <c r="R26" s="1"/>
    </row>
    <row r="27" spans="1:18" s="1" customFormat="1">
      <c r="B27" s="42"/>
      <c r="G27" s="2"/>
      <c r="N27" s="42"/>
    </row>
    <row r="28" spans="1:18" s="1" customFormat="1">
      <c r="B28" s="42"/>
      <c r="G28" s="2"/>
      <c r="N28" s="42"/>
    </row>
    <row r="29" spans="1:18" s="1" customFormat="1">
      <c r="B29" s="42"/>
      <c r="G29" s="2"/>
      <c r="N29" s="42"/>
    </row>
    <row r="30" spans="1:18" s="1" customFormat="1">
      <c r="B30" s="42"/>
      <c r="G30" s="2"/>
      <c r="N30" s="42"/>
    </row>
    <row r="31" spans="1:18" s="1" customFormat="1">
      <c r="G31" s="2"/>
    </row>
    <row r="32" spans="1:18" s="1" customFormat="1">
      <c r="G32" s="2"/>
    </row>
    <row r="34" spans="1:7" s="1" customFormat="1">
      <c r="G34" s="2"/>
    </row>
    <row r="35" spans="1:7" s="1" customFormat="1">
      <c r="G35" s="2"/>
    </row>
    <row r="36" spans="1:7" s="1" customFormat="1">
      <c r="G36" s="2"/>
    </row>
    <row r="37" spans="1:7" s="1" customFormat="1" ht="15" customHeight="1">
      <c r="G37" s="2"/>
    </row>
    <row r="38" spans="1:7" s="1" customFormat="1">
      <c r="G38" s="2"/>
    </row>
    <row r="39" spans="1:7" s="1" customFormat="1">
      <c r="G39" s="2"/>
    </row>
    <row r="40" spans="1:7" s="1" customFormat="1">
      <c r="G40" s="2"/>
    </row>
    <row r="41" spans="1:7" s="1" customFormat="1">
      <c r="G41" s="2"/>
    </row>
    <row r="42" spans="1:7" s="1" customFormat="1">
      <c r="G42" s="2"/>
    </row>
    <row r="43" spans="1:7" s="1" customFormat="1">
      <c r="G43" s="2"/>
    </row>
    <row r="44" spans="1:7" s="1" customFormat="1" ht="15.75">
      <c r="A44" s="34"/>
      <c r="G44" s="2"/>
    </row>
    <row r="45" spans="1:7" s="1" customFormat="1">
      <c r="G45" s="2"/>
    </row>
    <row r="46" spans="1:7" s="1" customFormat="1">
      <c r="G46" s="2"/>
    </row>
    <row r="47" spans="1:7" s="1" customFormat="1">
      <c r="G47" s="2"/>
    </row>
    <row r="48" spans="1:7" s="1" customFormat="1">
      <c r="G48" s="2"/>
    </row>
    <row r="49" spans="1:9" s="1" customFormat="1">
      <c r="G49" s="2"/>
    </row>
    <row r="50" spans="1:9" s="1" customFormat="1">
      <c r="G50" s="2"/>
    </row>
    <row r="51" spans="1:9" s="1" customFormat="1">
      <c r="G51" s="2"/>
    </row>
    <row r="52" spans="1:9" s="1" customFormat="1">
      <c r="G52" s="2"/>
    </row>
    <row r="53" spans="1:9" s="1" customFormat="1">
      <c r="G53" s="2"/>
    </row>
    <row r="54" spans="1:9" s="1" customFormat="1">
      <c r="G54" s="2"/>
    </row>
    <row r="55" spans="1:9" s="1" customFormat="1" ht="15.75">
      <c r="A55" s="22"/>
      <c r="B55" s="22"/>
      <c r="C55" s="22"/>
      <c r="D55" s="22"/>
      <c r="E55" s="22"/>
      <c r="F55" s="22"/>
      <c r="G55" s="35"/>
      <c r="H55" s="22"/>
      <c r="I55" s="22"/>
    </row>
    <row r="56" spans="1:9" s="1" customFormat="1" ht="15.75">
      <c r="A56" s="22"/>
      <c r="B56" s="22"/>
      <c r="C56" s="22"/>
      <c r="D56" s="22"/>
      <c r="E56" s="22"/>
      <c r="F56" s="22"/>
      <c r="G56" s="35"/>
      <c r="H56" s="22"/>
      <c r="I56" s="22"/>
    </row>
    <row r="57" spans="1:9" s="1" customFormat="1" ht="15.75">
      <c r="A57" s="22"/>
      <c r="B57" s="22"/>
      <c r="C57" s="22"/>
      <c r="D57" s="22"/>
      <c r="E57" s="22"/>
      <c r="F57" s="22"/>
      <c r="G57" s="35"/>
      <c r="H57" s="22"/>
      <c r="I57" s="22"/>
    </row>
    <row r="58" spans="1:9" s="1" customFormat="1">
      <c r="G58" s="2"/>
    </row>
    <row r="59" spans="1:9" s="1" customFormat="1">
      <c r="G59" s="2"/>
    </row>
    <row r="60" spans="1:9" s="1" customFormat="1" ht="15.75">
      <c r="A60" s="22"/>
      <c r="B60" s="22"/>
      <c r="G60" s="2"/>
    </row>
    <row r="61" spans="1:9" s="1" customFormat="1" ht="15.75">
      <c r="A61" s="22"/>
      <c r="B61" s="22"/>
      <c r="F61" s="22"/>
      <c r="G61" s="35"/>
      <c r="H61" s="22"/>
    </row>
    <row r="62" spans="1:9" s="1" customFormat="1" ht="15.75">
      <c r="A62" s="22"/>
      <c r="B62" s="22"/>
      <c r="C62" s="22"/>
      <c r="D62" s="22"/>
      <c r="F62" s="22"/>
      <c r="G62" s="35"/>
      <c r="H62" s="22"/>
    </row>
    <row r="63" spans="1:9" s="1" customFormat="1">
      <c r="G63" s="2"/>
    </row>
    <row r="64" spans="1:9" s="1" customFormat="1">
      <c r="G64" s="2"/>
    </row>
    <row r="65" spans="7:7" s="1" customFormat="1">
      <c r="G65" s="2"/>
    </row>
    <row r="66" spans="7:7" s="1" customFormat="1">
      <c r="G66" s="2"/>
    </row>
    <row r="67" spans="7:7" s="1" customFormat="1">
      <c r="G67" s="2"/>
    </row>
    <row r="68" spans="7:7" s="1" customFormat="1">
      <c r="G68" s="2"/>
    </row>
    <row r="69" spans="7:7" s="1" customFormat="1">
      <c r="G69" s="2"/>
    </row>
    <row r="70" spans="7:7" s="1" customFormat="1">
      <c r="G70" s="2"/>
    </row>
    <row r="71" spans="7:7" s="1" customFormat="1">
      <c r="G71" s="2"/>
    </row>
    <row r="72" spans="7:7" s="1" customFormat="1">
      <c r="G72" s="2"/>
    </row>
    <row r="73" spans="7:7" s="1" customFormat="1">
      <c r="G73" s="2"/>
    </row>
    <row r="74" spans="7:7" s="1" customFormat="1">
      <c r="G74" s="2"/>
    </row>
    <row r="75" spans="7:7" s="1" customFormat="1">
      <c r="G75" s="2"/>
    </row>
    <row r="76" spans="7:7" s="1" customFormat="1">
      <c r="G76" s="2"/>
    </row>
    <row r="77" spans="7:7" s="1" customFormat="1">
      <c r="G77" s="2"/>
    </row>
    <row r="78" spans="7:7" s="1" customFormat="1">
      <c r="G78" s="2"/>
    </row>
    <row r="79" spans="7:7" s="1" customFormat="1">
      <c r="G79" s="2"/>
    </row>
    <row r="80" spans="7:7" s="1" customFormat="1">
      <c r="G80" s="2"/>
    </row>
    <row r="81" spans="7:7" s="1" customFormat="1">
      <c r="G81" s="2"/>
    </row>
    <row r="82" spans="7:7" s="1" customFormat="1">
      <c r="G82" s="2"/>
    </row>
    <row r="83" spans="7:7" s="1" customFormat="1">
      <c r="G83" s="2"/>
    </row>
    <row r="84" spans="7:7" s="1" customFormat="1">
      <c r="G84" s="2"/>
    </row>
    <row r="85" spans="7:7" s="1" customFormat="1">
      <c r="G85" s="2"/>
    </row>
    <row r="86" spans="7:7" s="1" customFormat="1">
      <c r="G86" s="2"/>
    </row>
    <row r="87" spans="7:7" s="1" customFormat="1">
      <c r="G87" s="2"/>
    </row>
    <row r="88" spans="7:7" s="1" customFormat="1">
      <c r="G88" s="2"/>
    </row>
    <row r="89" spans="7:7" s="1" customFormat="1">
      <c r="G89" s="2"/>
    </row>
    <row r="90" spans="7:7" s="1" customFormat="1">
      <c r="G90" s="2"/>
    </row>
    <row r="91" spans="7:7" s="1" customFormat="1">
      <c r="G91" s="2"/>
    </row>
    <row r="92" spans="7:7" s="1" customFormat="1">
      <c r="G92" s="2"/>
    </row>
    <row r="93" spans="7:7" s="1" customFormat="1">
      <c r="G93" s="2"/>
    </row>
    <row r="94" spans="7:7" s="1" customFormat="1">
      <c r="G94" s="2"/>
    </row>
    <row r="95" spans="7:7" s="1" customFormat="1">
      <c r="G95" s="2"/>
    </row>
    <row r="96" spans="7:7" s="1" customFormat="1">
      <c r="G96" s="2"/>
    </row>
    <row r="97" spans="7:7" s="1" customFormat="1">
      <c r="G97" s="2"/>
    </row>
    <row r="98" spans="7:7" s="1" customFormat="1">
      <c r="G98" s="2"/>
    </row>
    <row r="99" spans="7:7" s="1" customFormat="1">
      <c r="G99" s="2"/>
    </row>
    <row r="100" spans="7:7" s="1" customFormat="1">
      <c r="G100" s="2"/>
    </row>
    <row r="101" spans="7:7" s="1" customFormat="1">
      <c r="G101" s="2"/>
    </row>
    <row r="102" spans="7:7" s="1" customFormat="1">
      <c r="G102" s="2"/>
    </row>
    <row r="103" spans="7:7" s="1" customFormat="1">
      <c r="G103" s="2"/>
    </row>
    <row r="104" spans="7:7" s="1" customFormat="1">
      <c r="G104" s="2"/>
    </row>
    <row r="105" spans="7:7" s="1" customFormat="1">
      <c r="G105" s="2"/>
    </row>
    <row r="106" spans="7:7" s="1" customFormat="1">
      <c r="G106" s="2"/>
    </row>
    <row r="107" spans="7:7" s="1" customFormat="1">
      <c r="G107" s="2"/>
    </row>
    <row r="108" spans="7:7" s="1" customFormat="1">
      <c r="G108" s="2"/>
    </row>
    <row r="109" spans="7:7" s="1" customFormat="1">
      <c r="G109" s="2"/>
    </row>
    <row r="110" spans="7:7" s="1" customFormat="1">
      <c r="G110" s="2"/>
    </row>
    <row r="111" spans="7:7" s="1" customFormat="1">
      <c r="G111" s="2"/>
    </row>
    <row r="112" spans="7:7" s="1" customFormat="1">
      <c r="G112" s="2"/>
    </row>
    <row r="113" spans="7:7" s="1" customFormat="1">
      <c r="G113" s="2"/>
    </row>
    <row r="114" spans="7:7" s="1" customFormat="1">
      <c r="G114" s="2"/>
    </row>
    <row r="115" spans="7:7" s="1" customFormat="1">
      <c r="G115" s="2"/>
    </row>
    <row r="116" spans="7:7" s="1" customFormat="1">
      <c r="G116" s="2"/>
    </row>
    <row r="117" spans="7:7" s="1" customFormat="1">
      <c r="G117" s="2"/>
    </row>
    <row r="118" spans="7:7" s="1" customFormat="1">
      <c r="G118" s="2"/>
    </row>
    <row r="119" spans="7:7" s="1" customFormat="1">
      <c r="G119" s="2"/>
    </row>
    <row r="120" spans="7:7" s="1" customFormat="1">
      <c r="G120" s="2"/>
    </row>
    <row r="121" spans="7:7" s="1" customFormat="1">
      <c r="G121" s="2"/>
    </row>
    <row r="122" spans="7:7" s="1" customFormat="1">
      <c r="G122" s="2"/>
    </row>
    <row r="123" spans="7:7" s="1" customFormat="1">
      <c r="G123" s="2"/>
    </row>
    <row r="124" spans="7:7" s="1" customFormat="1">
      <c r="G124" s="2"/>
    </row>
    <row r="125" spans="7:7" s="1" customFormat="1">
      <c r="G125" s="2"/>
    </row>
    <row r="126" spans="7:7" s="1" customFormat="1">
      <c r="G126" s="2"/>
    </row>
    <row r="127" spans="7:7" s="1" customFormat="1">
      <c r="G127" s="2"/>
    </row>
    <row r="128" spans="7:7" s="1" customFormat="1">
      <c r="G128" s="2"/>
    </row>
    <row r="129" spans="7:7" s="1" customFormat="1">
      <c r="G129" s="2"/>
    </row>
    <row r="130" spans="7:7" s="1" customFormat="1">
      <c r="G130" s="2"/>
    </row>
    <row r="131" spans="7:7" s="1" customFormat="1">
      <c r="G131" s="2"/>
    </row>
    <row r="132" spans="7:7" s="1" customFormat="1">
      <c r="G132" s="2"/>
    </row>
    <row r="133" spans="7:7" s="1" customFormat="1">
      <c r="G133" s="2"/>
    </row>
    <row r="134" spans="7:7" s="1" customFormat="1">
      <c r="G134" s="2"/>
    </row>
    <row r="135" spans="7:7" s="1" customFormat="1">
      <c r="G135" s="2"/>
    </row>
    <row r="136" spans="7:7" s="1" customFormat="1">
      <c r="G136" s="2"/>
    </row>
    <row r="137" spans="7:7" s="1" customFormat="1">
      <c r="G137" s="2"/>
    </row>
    <row r="138" spans="7:7" s="1" customFormat="1">
      <c r="G138" s="2"/>
    </row>
    <row r="139" spans="7:7" s="1" customFormat="1">
      <c r="G139" s="2"/>
    </row>
    <row r="140" spans="7:7" s="1" customFormat="1">
      <c r="G140" s="2"/>
    </row>
    <row r="141" spans="7:7" s="1" customFormat="1">
      <c r="G141" s="2"/>
    </row>
    <row r="142" spans="7:7" s="1" customFormat="1">
      <c r="G142" s="2"/>
    </row>
    <row r="143" spans="7:7" s="1" customFormat="1">
      <c r="G143" s="2"/>
    </row>
    <row r="144" spans="7:7" s="1" customFormat="1">
      <c r="G144" s="2"/>
    </row>
    <row r="145" spans="7:7" s="1" customFormat="1">
      <c r="G145" s="2"/>
    </row>
    <row r="146" spans="7:7" s="1" customFormat="1">
      <c r="G146" s="2"/>
    </row>
    <row r="147" spans="7:7" s="1" customFormat="1">
      <c r="G147" s="2"/>
    </row>
    <row r="148" spans="7:7" s="1" customFormat="1">
      <c r="G148" s="2"/>
    </row>
    <row r="149" spans="7:7" s="1" customFormat="1">
      <c r="G149" s="2"/>
    </row>
    <row r="150" spans="7:7" s="1" customFormat="1">
      <c r="G150" s="2"/>
    </row>
    <row r="151" spans="7:7" s="1" customFormat="1">
      <c r="G151" s="2"/>
    </row>
    <row r="152" spans="7:7" s="1" customFormat="1">
      <c r="G152" s="2"/>
    </row>
    <row r="153" spans="7:7" s="1" customFormat="1">
      <c r="G153" s="2"/>
    </row>
    <row r="154" spans="7:7" s="1" customFormat="1">
      <c r="G154" s="2"/>
    </row>
    <row r="155" spans="7:7" s="1" customFormat="1">
      <c r="G155" s="2"/>
    </row>
    <row r="156" spans="7:7" s="1" customFormat="1">
      <c r="G156" s="2"/>
    </row>
    <row r="157" spans="7:7" s="1" customFormat="1">
      <c r="G157" s="2"/>
    </row>
    <row r="158" spans="7:7" s="1" customFormat="1">
      <c r="G158" s="2"/>
    </row>
    <row r="159" spans="7:7" s="1" customFormat="1">
      <c r="G159" s="2"/>
    </row>
    <row r="160" spans="7:7" s="1" customFormat="1">
      <c r="G160" s="2"/>
    </row>
    <row r="161" spans="7:7" s="1" customFormat="1">
      <c r="G161" s="2"/>
    </row>
    <row r="162" spans="7:7" s="1" customFormat="1">
      <c r="G162" s="2"/>
    </row>
    <row r="163" spans="7:7" s="1" customFormat="1">
      <c r="G163" s="2"/>
    </row>
    <row r="164" spans="7:7" s="1" customFormat="1">
      <c r="G164" s="2"/>
    </row>
    <row r="165" spans="7:7" s="1" customFormat="1">
      <c r="G165" s="2"/>
    </row>
    <row r="166" spans="7:7" s="1" customFormat="1">
      <c r="G166" s="2"/>
    </row>
    <row r="167" spans="7:7" s="1" customFormat="1">
      <c r="G167" s="2"/>
    </row>
    <row r="168" spans="7:7" s="1" customFormat="1">
      <c r="G168" s="2"/>
    </row>
    <row r="169" spans="7:7" s="1" customFormat="1">
      <c r="G169" s="2"/>
    </row>
    <row r="170" spans="7:7" s="1" customFormat="1">
      <c r="G170" s="2"/>
    </row>
    <row r="171" spans="7:7" s="1" customFormat="1">
      <c r="G171" s="2"/>
    </row>
    <row r="172" spans="7:7" s="1" customFormat="1">
      <c r="G172" s="2"/>
    </row>
    <row r="173" spans="7:7" s="1" customFormat="1">
      <c r="G173" s="2"/>
    </row>
    <row r="174" spans="7:7" s="1" customFormat="1">
      <c r="G174" s="2"/>
    </row>
    <row r="175" spans="7:7" s="1" customFormat="1">
      <c r="G175" s="2"/>
    </row>
    <row r="176" spans="7:7" s="1" customFormat="1">
      <c r="G176" s="2"/>
    </row>
    <row r="177" spans="7:7" s="1" customFormat="1">
      <c r="G177" s="2"/>
    </row>
    <row r="178" spans="7:7" s="1" customFormat="1">
      <c r="G178" s="2"/>
    </row>
    <row r="179" spans="7:7" s="1" customFormat="1">
      <c r="G179" s="2"/>
    </row>
    <row r="180" spans="7:7" s="1" customFormat="1">
      <c r="G180" s="2"/>
    </row>
    <row r="181" spans="7:7" s="1" customFormat="1">
      <c r="G181" s="2"/>
    </row>
    <row r="182" spans="7:7" s="1" customFormat="1">
      <c r="G182" s="2"/>
    </row>
    <row r="183" spans="7:7" s="1" customFormat="1">
      <c r="G183" s="2"/>
    </row>
    <row r="184" spans="7:7" s="1" customFormat="1">
      <c r="G184" s="2"/>
    </row>
    <row r="185" spans="7:7" s="1" customFormat="1">
      <c r="G185" s="2"/>
    </row>
    <row r="186" spans="7:7" s="1" customFormat="1">
      <c r="G186" s="2"/>
    </row>
    <row r="187" spans="7:7" s="1" customFormat="1">
      <c r="G187" s="2"/>
    </row>
    <row r="188" spans="7:7" s="1" customFormat="1">
      <c r="G188" s="2"/>
    </row>
    <row r="189" spans="7:7" s="1" customFormat="1">
      <c r="G189" s="2"/>
    </row>
    <row r="190" spans="7:7" s="1" customFormat="1">
      <c r="G190" s="2"/>
    </row>
    <row r="191" spans="7:7" s="1" customFormat="1">
      <c r="G191" s="2"/>
    </row>
    <row r="192" spans="7:7" s="1" customFormat="1">
      <c r="G192" s="2"/>
    </row>
    <row r="193" spans="7:7" s="1" customFormat="1">
      <c r="G193" s="2"/>
    </row>
    <row r="194" spans="7:7" s="1" customFormat="1">
      <c r="G194" s="2"/>
    </row>
    <row r="195" spans="7:7" s="1" customFormat="1">
      <c r="G195" s="2"/>
    </row>
    <row r="196" spans="7:7" s="1" customFormat="1">
      <c r="G196" s="2"/>
    </row>
    <row r="197" spans="7:7" s="1" customFormat="1">
      <c r="G197" s="2"/>
    </row>
    <row r="198" spans="7:7" s="1" customFormat="1">
      <c r="G198" s="2"/>
    </row>
    <row r="199" spans="7:7" s="1" customFormat="1">
      <c r="G199" s="2"/>
    </row>
    <row r="200" spans="7:7" s="1" customFormat="1">
      <c r="G200" s="2"/>
    </row>
    <row r="201" spans="7:7" s="1" customFormat="1">
      <c r="G201" s="2"/>
    </row>
    <row r="202" spans="7:7" s="1" customFormat="1">
      <c r="G202" s="2"/>
    </row>
    <row r="203" spans="7:7" s="1" customFormat="1">
      <c r="G203" s="2"/>
    </row>
    <row r="204" spans="7:7" s="1" customFormat="1">
      <c r="G204" s="2"/>
    </row>
    <row r="205" spans="7:7" s="1" customFormat="1">
      <c r="G205" s="2"/>
    </row>
    <row r="206" spans="7:7" s="1" customFormat="1">
      <c r="G206" s="2"/>
    </row>
    <row r="207" spans="7:7" s="1" customFormat="1">
      <c r="G207" s="2"/>
    </row>
    <row r="208" spans="7:7" s="1" customFormat="1">
      <c r="G208" s="2"/>
    </row>
    <row r="209" spans="7:7" s="1" customFormat="1">
      <c r="G209" s="2"/>
    </row>
    <row r="210" spans="7:7" s="1" customFormat="1">
      <c r="G210" s="2"/>
    </row>
    <row r="211" spans="7:7" s="1" customFormat="1">
      <c r="G211" s="2"/>
    </row>
    <row r="212" spans="7:7" s="1" customFormat="1">
      <c r="G212" s="2"/>
    </row>
    <row r="213" spans="7:7" s="1" customFormat="1">
      <c r="G213" s="2"/>
    </row>
    <row r="214" spans="7:7" s="1" customFormat="1">
      <c r="G214" s="2"/>
    </row>
    <row r="215" spans="7:7" s="1" customFormat="1">
      <c r="G215" s="2"/>
    </row>
    <row r="216" spans="7:7" s="1" customFormat="1">
      <c r="G216" s="2"/>
    </row>
    <row r="217" spans="7:7" s="1" customFormat="1">
      <c r="G217" s="2"/>
    </row>
    <row r="218" spans="7:7" s="1" customFormat="1">
      <c r="G218" s="2"/>
    </row>
    <row r="219" spans="7:7" s="1" customFormat="1">
      <c r="G219" s="2"/>
    </row>
    <row r="220" spans="7:7" s="1" customFormat="1">
      <c r="G220" s="2"/>
    </row>
    <row r="221" spans="7:7" s="1" customFormat="1">
      <c r="G221" s="2"/>
    </row>
    <row r="222" spans="7:7" s="1" customFormat="1">
      <c r="G222" s="2"/>
    </row>
    <row r="223" spans="7:7" s="1" customFormat="1">
      <c r="G223" s="2"/>
    </row>
    <row r="224" spans="7:7" s="1" customFormat="1">
      <c r="G224" s="2"/>
    </row>
    <row r="225" spans="7:7" s="1" customFormat="1">
      <c r="G225" s="2"/>
    </row>
    <row r="226" spans="7:7" s="1" customFormat="1">
      <c r="G226" s="2"/>
    </row>
    <row r="227" spans="7:7" s="1" customFormat="1">
      <c r="G227" s="2"/>
    </row>
    <row r="228" spans="7:7" s="1" customFormat="1">
      <c r="G228" s="2"/>
    </row>
    <row r="229" spans="7:7" s="1" customFormat="1">
      <c r="G229" s="2"/>
    </row>
    <row r="230" spans="7:7" s="1" customFormat="1">
      <c r="G230" s="2"/>
    </row>
    <row r="231" spans="7:7" s="1" customFormat="1">
      <c r="G231" s="2"/>
    </row>
    <row r="232" spans="7:7" s="1" customFormat="1">
      <c r="G232" s="2"/>
    </row>
    <row r="233" spans="7:7" s="1" customFormat="1">
      <c r="G233" s="2"/>
    </row>
    <row r="234" spans="7:7" s="1" customFormat="1">
      <c r="G234" s="2"/>
    </row>
    <row r="235" spans="7:7" s="1" customFormat="1">
      <c r="G235" s="2"/>
    </row>
    <row r="236" spans="7:7" s="1" customFormat="1">
      <c r="G236" s="2"/>
    </row>
    <row r="237" spans="7:7" s="1" customFormat="1">
      <c r="G237" s="2"/>
    </row>
    <row r="238" spans="7:7" s="1" customFormat="1">
      <c r="G238" s="2"/>
    </row>
    <row r="239" spans="7:7" s="1" customFormat="1">
      <c r="G239" s="2"/>
    </row>
    <row r="240" spans="7:7" s="1" customFormat="1">
      <c r="G240" s="2"/>
    </row>
    <row r="241" spans="7:7" s="1" customFormat="1">
      <c r="G241" s="2"/>
    </row>
    <row r="242" spans="7:7" s="1" customFormat="1">
      <c r="G242" s="2"/>
    </row>
    <row r="243" spans="7:7" s="1" customFormat="1">
      <c r="G243" s="2"/>
    </row>
    <row r="244" spans="7:7" s="1" customFormat="1">
      <c r="G244" s="2"/>
    </row>
    <row r="245" spans="7:7" s="1" customFormat="1">
      <c r="G245" s="2"/>
    </row>
    <row r="246" spans="7:7" s="1" customFormat="1">
      <c r="G246" s="2"/>
    </row>
    <row r="247" spans="7:7" s="1" customFormat="1">
      <c r="G247" s="2"/>
    </row>
    <row r="248" spans="7:7" s="1" customFormat="1">
      <c r="G248" s="2"/>
    </row>
    <row r="249" spans="7:7" s="1" customFormat="1">
      <c r="G249" s="2"/>
    </row>
    <row r="250" spans="7:7" s="1" customFormat="1">
      <c r="G250" s="2"/>
    </row>
    <row r="251" spans="7:7" s="1" customFormat="1">
      <c r="G251" s="2"/>
    </row>
    <row r="252" spans="7:7" s="1" customFormat="1">
      <c r="G252" s="2"/>
    </row>
    <row r="253" spans="7:7" s="1" customFormat="1">
      <c r="G253" s="2"/>
    </row>
    <row r="254" spans="7:7" s="1" customFormat="1">
      <c r="G254" s="2"/>
    </row>
    <row r="255" spans="7:7" s="1" customFormat="1">
      <c r="G255" s="2"/>
    </row>
    <row r="256" spans="7:7" s="1" customFormat="1">
      <c r="G256" s="2"/>
    </row>
    <row r="257" spans="7:7" s="1" customFormat="1">
      <c r="G257" s="2"/>
    </row>
    <row r="258" spans="7:7" s="1" customFormat="1">
      <c r="G258" s="2"/>
    </row>
    <row r="259" spans="7:7" s="1" customFormat="1">
      <c r="G259" s="2"/>
    </row>
    <row r="260" spans="7:7" s="1" customFormat="1">
      <c r="G260" s="2"/>
    </row>
    <row r="261" spans="7:7" s="1" customFormat="1">
      <c r="G261" s="2"/>
    </row>
    <row r="262" spans="7:7" s="1" customFormat="1">
      <c r="G262" s="2"/>
    </row>
    <row r="263" spans="7:7" s="1" customFormat="1">
      <c r="G263" s="2"/>
    </row>
    <row r="264" spans="7:7" s="1" customFormat="1">
      <c r="G264" s="2"/>
    </row>
    <row r="265" spans="7:7" s="1" customFormat="1">
      <c r="G265" s="2"/>
    </row>
    <row r="266" spans="7:7" s="1" customFormat="1">
      <c r="G266" s="2"/>
    </row>
    <row r="267" spans="7:7" s="1" customFormat="1">
      <c r="G267" s="2"/>
    </row>
    <row r="268" spans="7:7" s="1" customFormat="1">
      <c r="G268" s="2"/>
    </row>
    <row r="269" spans="7:7" s="1" customFormat="1">
      <c r="G269" s="2"/>
    </row>
    <row r="270" spans="7:7" s="1" customFormat="1">
      <c r="G270" s="2"/>
    </row>
    <row r="271" spans="7:7" s="1" customFormat="1">
      <c r="G271" s="2"/>
    </row>
    <row r="272" spans="7:7" s="1" customFormat="1">
      <c r="G272" s="2"/>
    </row>
    <row r="273" spans="7:7" s="1" customFormat="1">
      <c r="G273" s="2"/>
    </row>
    <row r="274" spans="7:7" s="1" customFormat="1">
      <c r="G274" s="2"/>
    </row>
    <row r="275" spans="7:7" s="1" customFormat="1">
      <c r="G275" s="2"/>
    </row>
    <row r="276" spans="7:7" s="1" customFormat="1">
      <c r="G276" s="2"/>
    </row>
    <row r="277" spans="7:7" s="1" customFormat="1">
      <c r="G277" s="2"/>
    </row>
    <row r="278" spans="7:7" s="1" customFormat="1">
      <c r="G278" s="2"/>
    </row>
    <row r="279" spans="7:7" s="1" customFormat="1">
      <c r="G279" s="2"/>
    </row>
    <row r="280" spans="7:7" s="1" customFormat="1">
      <c r="G280" s="2"/>
    </row>
    <row r="281" spans="7:7" s="1" customFormat="1">
      <c r="G281" s="2"/>
    </row>
    <row r="282" spans="7:7" s="1" customFormat="1">
      <c r="G282" s="2"/>
    </row>
    <row r="283" spans="7:7" s="1" customFormat="1">
      <c r="G283" s="2"/>
    </row>
    <row r="284" spans="7:7" s="1" customFormat="1">
      <c r="G284" s="2"/>
    </row>
    <row r="285" spans="7:7" s="1" customFormat="1">
      <c r="G285" s="2"/>
    </row>
    <row r="286" spans="7:7" s="1" customFormat="1">
      <c r="G286" s="2"/>
    </row>
    <row r="287" spans="7:7" s="1" customFormat="1">
      <c r="G287" s="2"/>
    </row>
    <row r="288" spans="7:7" s="1" customFormat="1">
      <c r="G288" s="2"/>
    </row>
    <row r="289" spans="7:7" s="1" customFormat="1">
      <c r="G289" s="2"/>
    </row>
    <row r="290" spans="7:7" s="1" customFormat="1">
      <c r="G290" s="2"/>
    </row>
    <row r="291" spans="7:7" s="1" customFormat="1">
      <c r="G291" s="2"/>
    </row>
    <row r="292" spans="7:7" s="1" customFormat="1">
      <c r="G292" s="2"/>
    </row>
    <row r="293" spans="7:7" s="1" customFormat="1">
      <c r="G293" s="2"/>
    </row>
    <row r="294" spans="7:7" s="1" customFormat="1">
      <c r="G294" s="2"/>
    </row>
    <row r="295" spans="7:7" s="1" customFormat="1">
      <c r="G295" s="2"/>
    </row>
    <row r="296" spans="7:7" s="1" customFormat="1">
      <c r="G296" s="2"/>
    </row>
    <row r="297" spans="7:7" s="1" customFormat="1">
      <c r="G297" s="2"/>
    </row>
    <row r="298" spans="7:7" s="1" customFormat="1">
      <c r="G298" s="2"/>
    </row>
    <row r="299" spans="7:7" s="1" customFormat="1">
      <c r="G299" s="2"/>
    </row>
    <row r="300" spans="7:7" s="1" customFormat="1">
      <c r="G300" s="2"/>
    </row>
    <row r="301" spans="7:7" s="1" customFormat="1">
      <c r="G301" s="2"/>
    </row>
    <row r="302" spans="7:7" s="1" customFormat="1">
      <c r="G302" s="2"/>
    </row>
    <row r="303" spans="7:7" s="1" customFormat="1">
      <c r="G303" s="2"/>
    </row>
    <row r="304" spans="7:7" s="1" customFormat="1">
      <c r="G304" s="2"/>
    </row>
    <row r="305" spans="7:7" s="1" customFormat="1">
      <c r="G305" s="2"/>
    </row>
    <row r="306" spans="7:7" s="1" customFormat="1">
      <c r="G306" s="2"/>
    </row>
    <row r="307" spans="7:7" s="1" customFormat="1">
      <c r="G307" s="2"/>
    </row>
    <row r="308" spans="7:7" s="1" customFormat="1">
      <c r="G308" s="2"/>
    </row>
    <row r="309" spans="7:7" s="1" customFormat="1">
      <c r="G309" s="2"/>
    </row>
    <row r="310" spans="7:7" s="1" customFormat="1">
      <c r="G310" s="2"/>
    </row>
    <row r="311" spans="7:7" s="1" customFormat="1">
      <c r="G311" s="2"/>
    </row>
    <row r="312" spans="7:7" s="1" customFormat="1">
      <c r="G312" s="2"/>
    </row>
    <row r="313" spans="7:7" s="1" customFormat="1">
      <c r="G313" s="2"/>
    </row>
    <row r="314" spans="7:7" s="1" customFormat="1">
      <c r="G314" s="2"/>
    </row>
    <row r="315" spans="7:7" s="1" customFormat="1">
      <c r="G315" s="2"/>
    </row>
    <row r="316" spans="7:7" s="1" customFormat="1">
      <c r="G316" s="2"/>
    </row>
    <row r="317" spans="7:7" s="1" customFormat="1">
      <c r="G317" s="2"/>
    </row>
    <row r="318" spans="7:7" s="1" customFormat="1">
      <c r="G318" s="2"/>
    </row>
    <row r="319" spans="7:7" s="1" customFormat="1">
      <c r="G319" s="2"/>
    </row>
    <row r="320" spans="7:7" s="1" customFormat="1">
      <c r="G320" s="2"/>
    </row>
    <row r="321" spans="7:7" s="1" customFormat="1">
      <c r="G321" s="2"/>
    </row>
    <row r="322" spans="7:7" s="1" customFormat="1">
      <c r="G322" s="2"/>
    </row>
    <row r="323" spans="7:7" s="1" customFormat="1">
      <c r="G323" s="2"/>
    </row>
    <row r="324" spans="7:7" s="1" customFormat="1">
      <c r="G324" s="2"/>
    </row>
    <row r="325" spans="7:7" s="1" customFormat="1">
      <c r="G325" s="2"/>
    </row>
    <row r="326" spans="7:7" s="1" customFormat="1">
      <c r="G326" s="2"/>
    </row>
    <row r="327" spans="7:7" s="1" customFormat="1">
      <c r="G327" s="2"/>
    </row>
    <row r="328" spans="7:7" s="1" customFormat="1">
      <c r="G328" s="2"/>
    </row>
    <row r="329" spans="7:7" s="1" customFormat="1">
      <c r="G329" s="2"/>
    </row>
    <row r="330" spans="7:7" s="1" customFormat="1">
      <c r="G330" s="2"/>
    </row>
    <row r="331" spans="7:7" s="1" customFormat="1">
      <c r="G331" s="2"/>
    </row>
    <row r="332" spans="7:7" s="1" customFormat="1">
      <c r="G332" s="2"/>
    </row>
    <row r="333" spans="7:7" s="1" customFormat="1">
      <c r="G333" s="2"/>
    </row>
    <row r="334" spans="7:7" s="1" customFormat="1">
      <c r="G334" s="2"/>
    </row>
    <row r="335" spans="7:7" s="1" customFormat="1">
      <c r="G335" s="2"/>
    </row>
    <row r="336" spans="7:7" s="1" customFormat="1">
      <c r="G336" s="2"/>
    </row>
    <row r="337" spans="7:7" s="1" customFormat="1">
      <c r="G337" s="2"/>
    </row>
    <row r="338" spans="7:7" s="1" customFormat="1">
      <c r="G338" s="2"/>
    </row>
    <row r="339" spans="7:7" s="1" customFormat="1">
      <c r="G339" s="2"/>
    </row>
    <row r="340" spans="7:7" s="1" customFormat="1">
      <c r="G340" s="2"/>
    </row>
    <row r="341" spans="7:7" s="1" customFormat="1">
      <c r="G341" s="2"/>
    </row>
    <row r="342" spans="7:7" s="1" customFormat="1">
      <c r="G342" s="2"/>
    </row>
    <row r="343" spans="7:7" s="1" customFormat="1">
      <c r="G343" s="2"/>
    </row>
    <row r="344" spans="7:7" s="1" customFormat="1">
      <c r="G344" s="2"/>
    </row>
    <row r="345" spans="7:7" s="1" customFormat="1">
      <c r="G345" s="2"/>
    </row>
    <row r="346" spans="7:7" s="1" customFormat="1">
      <c r="G346" s="2"/>
    </row>
    <row r="347" spans="7:7" s="1" customFormat="1">
      <c r="G347" s="2"/>
    </row>
    <row r="348" spans="7:7" s="1" customFormat="1">
      <c r="G348" s="2"/>
    </row>
    <row r="349" spans="7:7" s="1" customFormat="1">
      <c r="G349" s="2"/>
    </row>
    <row r="350" spans="7:7" s="1" customFormat="1">
      <c r="G350" s="2"/>
    </row>
    <row r="351" spans="7:7" s="1" customFormat="1">
      <c r="G351" s="2"/>
    </row>
    <row r="352" spans="7:7" s="1" customFormat="1">
      <c r="G352" s="2"/>
    </row>
    <row r="353" spans="7:7" s="1" customFormat="1">
      <c r="G353" s="2"/>
    </row>
    <row r="354" spans="7:7" s="1" customFormat="1">
      <c r="G354" s="2"/>
    </row>
    <row r="355" spans="7:7" s="1" customFormat="1">
      <c r="G355" s="2"/>
    </row>
    <row r="356" spans="7:7" s="1" customFormat="1">
      <c r="G356" s="2"/>
    </row>
    <row r="357" spans="7:7" s="1" customFormat="1">
      <c r="G357" s="2"/>
    </row>
    <row r="358" spans="7:7" s="1" customFormat="1">
      <c r="G358" s="2"/>
    </row>
    <row r="359" spans="7:7" s="1" customFormat="1">
      <c r="G359" s="2"/>
    </row>
    <row r="360" spans="7:7" s="1" customFormat="1">
      <c r="G360" s="2"/>
    </row>
    <row r="361" spans="7:7" s="1" customFormat="1">
      <c r="G361" s="2"/>
    </row>
    <row r="362" spans="7:7" s="1" customFormat="1">
      <c r="G362" s="2"/>
    </row>
    <row r="363" spans="7:7" s="1" customFormat="1">
      <c r="G363" s="2"/>
    </row>
    <row r="364" spans="7:7" s="1" customFormat="1">
      <c r="G364" s="2"/>
    </row>
    <row r="365" spans="7:7" s="1" customFormat="1">
      <c r="G365" s="2"/>
    </row>
  </sheetData>
  <mergeCells count="16">
    <mergeCell ref="O1:Q2"/>
    <mergeCell ref="A3:N3"/>
    <mergeCell ref="A4:Q4"/>
    <mergeCell ref="A5:A6"/>
    <mergeCell ref="B5:B6"/>
    <mergeCell ref="C5:C6"/>
    <mergeCell ref="D5:D6"/>
    <mergeCell ref="E5:E6"/>
    <mergeCell ref="F5:J5"/>
    <mergeCell ref="K5:M5"/>
    <mergeCell ref="N5:Q5"/>
    <mergeCell ref="A12:Q13"/>
    <mergeCell ref="A15:C21"/>
    <mergeCell ref="M15:O21"/>
    <mergeCell ref="B24:B30"/>
    <mergeCell ref="N24:N30"/>
  </mergeCells>
  <pageMargins left="0.25" right="0.25" top="0.34027777777777801" bottom="0.42013888888888901" header="0.51180555555555496" footer="0.51180555555555496"/>
  <pageSetup paperSize="9" scale="42" firstPageNumber="0" orientation="landscape" r:id="rId1"/>
  <colBreaks count="1" manualBreakCount="1">
    <brk id="17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диски 4 шт</vt:lpstr>
      <vt:lpstr>'диски 4 шт'!Область_печати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cp:lastPrinted>2026-03-16T13:06:05Z</cp:lastPrinted>
  <dcterms:modified xsi:type="dcterms:W3CDTF">2026-03-18T11:44:06Z</dcterms:modified>
  <dc:language>ru-RU</dc:language>
</cp:coreProperties>
</file>