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5" i="1" l="1"/>
  <c r="M15" i="1" l="1"/>
  <c r="N16" i="1" s="1"/>
</calcChain>
</file>

<file path=xl/sharedStrings.xml><?xml version="1.0" encoding="utf-8"?>
<sst xmlns="http://schemas.openxmlformats.org/spreadsheetml/2006/main" count="40" uniqueCount="32">
  <si>
    <t>№ п/п</t>
  </si>
  <si>
    <t>Цена за ед. (руб.)</t>
  </si>
  <si>
    <t>Коэффициент вариации (v)</t>
  </si>
  <si>
    <t xml:space="preserve">Кол-во </t>
  </si>
  <si>
    <t>шт</t>
  </si>
  <si>
    <t>Итоговое значение НМЦК (ЦК) (руб.)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</si>
  <si>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</si>
  <si>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</si>
  <si>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</si>
  <si>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</si>
  <si>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</si>
  <si>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</si>
  <si>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</si>
  <si>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</si>
  <si>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х</t>
  </si>
  <si>
    <t>Расчет НМЦК(ЦК)</t>
  </si>
  <si>
    <t>Итого НМЦК (ЦК)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</si>
  <si>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</si>
  <si>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</si>
  <si>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</si>
  <si>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Всего
НМЦК (ЦК)/ цена единицы товара (работы, услуги) с учетом ЛБО (руб.)</t>
  </si>
  <si>
    <t>Обоснование цены контракта, заключаемого с единственным поставщиком (подрядчиком, исполнителем) (ЦК)</t>
  </si>
  <si>
    <r>
      <rPr>
        <b/>
        <sz val="12"/>
        <color theme="1"/>
        <rFont val="Times New Roman"/>
        <family val="1"/>
        <charset val="204"/>
      </rPr>
      <t>Используемый метод определения (ЦК):</t>
    </r>
    <r>
      <rPr>
        <sz val="12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товара.</t>
    </r>
  </si>
  <si>
    <t xml:space="preserve"> - </t>
  </si>
  <si>
    <t xml:space="preserve"> -</t>
  </si>
  <si>
    <t>Предмет контракта: Поставка и установка баннера для обеспечения нужд Управления Федерального казначей-ства по Брянской области.</t>
  </si>
  <si>
    <t xml:space="preserve">Баннер
(пресс-волл) 
ОКПД2: 58.19.19.190
</t>
  </si>
  <si>
    <r>
      <t>Дата подготовки обоснования (ЦК): 08</t>
    </r>
    <r>
      <rPr>
        <sz val="12"/>
        <color theme="1"/>
        <rFont val="Times New Roman"/>
        <family val="1"/>
        <charset val="204"/>
      </rPr>
      <t>.04.2026</t>
    </r>
  </si>
  <si>
    <t>Источник № 1 - вх. № 3946 от 01.04.2026</t>
  </si>
  <si>
    <t>Источник № 3 - вх. № 3949 от 01.04.2026.</t>
  </si>
  <si>
    <r>
      <t xml:space="preserve">Реквизиты запросов ценовой информации (в т.ч. в ЕИС): </t>
    </r>
    <r>
      <rPr>
        <sz val="12"/>
        <rFont val="Times New Roman"/>
        <family val="1"/>
        <charset val="204"/>
      </rPr>
      <t>Запрос направлен в 10 организаций: исх. от 26.03.2026 №50-27-41/1998, запрос цен в ЕИС от 26.03.2026 №0828100000726000331
Ответ получен от 3 (трех) организаций, на основании данной информации произведен расчет НМЦК (ЦК): Источник № 1 - вх. №</t>
    </r>
    <r>
      <rPr>
        <sz val="12"/>
        <color theme="1"/>
        <rFont val="Times New Roman"/>
        <family val="1"/>
        <charset val="204"/>
      </rPr>
      <t xml:space="preserve"> 3946 от 01</t>
    </r>
    <r>
      <rPr>
        <sz val="12"/>
        <rFont val="Times New Roman"/>
        <family val="1"/>
        <charset val="204"/>
      </rPr>
      <t xml:space="preserve">.04.2026, Источник № 2 - вх. </t>
    </r>
    <r>
      <rPr>
        <sz val="12"/>
        <color theme="1"/>
        <rFont val="Times New Roman"/>
        <family val="1"/>
        <charset val="204"/>
      </rPr>
      <t>№ 3947 от 01.04.2026, Источник № 3 - вх. № 3949 от 01.04.2026.</t>
    </r>
  </si>
  <si>
    <t>Источник № 2 - вх. № 3947 от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</si>
</sst>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tabSelected="1" view="pageBreakPreview" zoomScale="91" zoomScaleNormal="60" zoomScaleSheetLayoutView="91" workbookViewId="0">
      <selection activeCell="H12" sqref="H12"/>
    </sheetView>
  </sheetViews>
  <sheetFormatPr defaultRowHeight="15" x14ac:dyDescent="0.25"/>
  <cols>
    <col min="1" max="1" width="5.5703125" customWidth="1"/>
    <col min="2" max="2" width="21.28515625" customWidth="1"/>
    <col min="3" max="3" width="43.28515625" customWidth="1"/>
    <col min="4" max="4" width="14.85546875" customWidth="1"/>
    <col min="5" max="5" width="9.85546875" customWidth="1"/>
    <col min="6" max="6" width="8.5703125" customWidth="1"/>
    <col min="7" max="7" width="16.7109375" customWidth="1"/>
    <col min="8" max="9" width="16.28515625" customWidth="1"/>
    <col min="10" max="10" width="9.42578125" customWidth="1"/>
    <col min="11" max="11" width="11.5703125" customWidth="1"/>
    <col min="12" max="12" width="13.140625" customWidth="1"/>
    <col min="13" max="13" width="13" customWidth="1"/>
    <col min="14" max="14" width="12" customWidth="1"/>
    <col min="15" max="15" width="13" customWidth="1"/>
    <col min="17" max="17" width="17.5703125" customWidth="1"/>
  </cols>
  <sheetData>
    <row r="1" spans="1:25" ht="38.25" customHeight="1" x14ac:dyDescent="0.25">
      <c r="A1" s="45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9" customHeight="1" x14ac:dyDescent="0.25">
      <c r="A2" s="6"/>
      <c r="B2" s="47"/>
      <c r="C2" s="47"/>
      <c r="D2" s="47"/>
      <c r="E2" s="47"/>
      <c r="F2" s="47"/>
      <c r="G2" s="48"/>
      <c r="H2" s="48"/>
      <c r="I2" s="48"/>
      <c r="J2" s="48"/>
      <c r="K2" s="48"/>
      <c r="L2" s="48"/>
      <c r="M2" s="48"/>
      <c r="N2" s="48"/>
      <c r="O2" s="48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x14ac:dyDescent="0.25">
      <c r="A3" s="54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9" customHeight="1" x14ac:dyDescent="0.25">
      <c r="A4" s="10"/>
      <c r="B4" s="10"/>
      <c r="C4" s="10"/>
      <c r="D4" s="17"/>
      <c r="E4" s="10"/>
      <c r="F4" s="10"/>
      <c r="G4" s="10"/>
      <c r="H4" s="10"/>
      <c r="I4" s="10"/>
      <c r="J4" s="10"/>
      <c r="K4" s="10"/>
      <c r="L4" s="10"/>
      <c r="M4" s="17"/>
      <c r="N4" s="17"/>
      <c r="O4" s="10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7.25" customHeight="1" x14ac:dyDescent="0.25">
      <c r="A5" s="49" t="s">
        <v>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" customHeight="1" x14ac:dyDescent="0.25">
      <c r="A6" s="7"/>
      <c r="B6" s="9"/>
      <c r="C6" s="9"/>
      <c r="D6" s="16"/>
      <c r="E6" s="9"/>
      <c r="F6" s="9"/>
      <c r="G6" s="9"/>
      <c r="H6" s="9"/>
      <c r="I6" s="9"/>
      <c r="J6" s="9"/>
      <c r="K6" s="9"/>
      <c r="L6" s="9"/>
      <c r="M6" s="16"/>
      <c r="N6" s="16"/>
      <c r="O6" s="9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5.25" customHeight="1" x14ac:dyDescent="0.25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65.25" customHeight="1" x14ac:dyDescent="0.25">
      <c r="A8" s="52" t="s">
        <v>30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3.5" customHeight="1" x14ac:dyDescent="0.25">
      <c r="A9" s="14"/>
      <c r="B9" s="15"/>
      <c r="C9" s="15"/>
      <c r="D9" s="17"/>
      <c r="E9" s="15"/>
      <c r="F9" s="15"/>
      <c r="G9" s="15"/>
      <c r="H9" s="15"/>
      <c r="I9" s="15"/>
      <c r="J9" s="15"/>
      <c r="K9" s="15"/>
      <c r="L9" s="15"/>
      <c r="M9" s="17"/>
      <c r="N9" s="17"/>
      <c r="O9" s="15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1" customFormat="1" ht="35.25" customHeight="1" x14ac:dyDescent="0.25">
      <c r="A10" s="37" t="s">
        <v>0</v>
      </c>
      <c r="B10" s="37" t="s">
        <v>6</v>
      </c>
      <c r="C10" s="37" t="s">
        <v>7</v>
      </c>
      <c r="D10" s="30" t="s">
        <v>8</v>
      </c>
      <c r="E10" s="37" t="s">
        <v>9</v>
      </c>
      <c r="F10" s="33" t="s">
        <v>3</v>
      </c>
      <c r="G10" s="40" t="s">
        <v>15</v>
      </c>
      <c r="H10" s="41"/>
      <c r="I10" s="41"/>
      <c r="J10" s="41"/>
      <c r="K10" s="41"/>
      <c r="L10" s="41"/>
      <c r="M10" s="42"/>
      <c r="N10" s="37" t="s">
        <v>13</v>
      </c>
      <c r="O10" s="37" t="s">
        <v>20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8" customFormat="1" ht="27.75" customHeight="1" x14ac:dyDescent="0.25">
      <c r="A11" s="38"/>
      <c r="B11" s="38"/>
      <c r="C11" s="38"/>
      <c r="D11" s="31"/>
      <c r="E11" s="38"/>
      <c r="F11" s="33"/>
      <c r="G11" s="33" t="s">
        <v>10</v>
      </c>
      <c r="H11" s="33"/>
      <c r="I11" s="33"/>
      <c r="J11" s="34" t="s">
        <v>2</v>
      </c>
      <c r="K11" s="37" t="s">
        <v>11</v>
      </c>
      <c r="L11" s="34" t="s">
        <v>12</v>
      </c>
      <c r="M11" s="37" t="s">
        <v>5</v>
      </c>
      <c r="N11" s="38"/>
      <c r="O11" s="38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8" customFormat="1" ht="56.25" customHeight="1" x14ac:dyDescent="0.25">
      <c r="A12" s="38"/>
      <c r="B12" s="38"/>
      <c r="C12" s="38"/>
      <c r="D12" s="31"/>
      <c r="E12" s="38"/>
      <c r="F12" s="33"/>
      <c r="G12" s="21" t="s">
        <v>28</v>
      </c>
      <c r="H12" s="21" t="s">
        <v>31</v>
      </c>
      <c r="I12" s="22" t="s">
        <v>29</v>
      </c>
      <c r="J12" s="35"/>
      <c r="K12" s="38"/>
      <c r="L12" s="35"/>
      <c r="M12" s="38"/>
      <c r="N12" s="38"/>
      <c r="O12" s="38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8" customFormat="1" ht="33.75" customHeight="1" x14ac:dyDescent="0.25">
      <c r="A13" s="39"/>
      <c r="B13" s="39"/>
      <c r="C13" s="39"/>
      <c r="D13" s="32"/>
      <c r="E13" s="39"/>
      <c r="F13" s="33"/>
      <c r="G13" s="23" t="s">
        <v>1</v>
      </c>
      <c r="H13" s="23" t="s">
        <v>1</v>
      </c>
      <c r="I13" s="23" t="s">
        <v>1</v>
      </c>
      <c r="J13" s="36"/>
      <c r="K13" s="39"/>
      <c r="L13" s="36"/>
      <c r="M13" s="39"/>
      <c r="N13" s="39"/>
      <c r="O13" s="39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5" customFormat="1" ht="24.75" customHeight="1" x14ac:dyDescent="0.25">
      <c r="A14" s="11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3">
        <v>10</v>
      </c>
      <c r="K14" s="13">
        <v>11</v>
      </c>
      <c r="L14" s="13">
        <v>12</v>
      </c>
      <c r="M14" s="12">
        <v>13</v>
      </c>
      <c r="N14" s="12">
        <v>14</v>
      </c>
      <c r="O14" s="12">
        <v>15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8" customFormat="1" ht="93" customHeight="1" x14ac:dyDescent="0.25">
      <c r="A15" s="11">
        <v>1</v>
      </c>
      <c r="B15" s="13" t="s">
        <v>23</v>
      </c>
      <c r="C15" s="13" t="s">
        <v>26</v>
      </c>
      <c r="D15" s="13" t="s">
        <v>24</v>
      </c>
      <c r="E15" s="13" t="s">
        <v>4</v>
      </c>
      <c r="F15" s="13">
        <v>1</v>
      </c>
      <c r="G15" s="24">
        <v>29640</v>
      </c>
      <c r="H15" s="24">
        <v>30012</v>
      </c>
      <c r="I15" s="24">
        <v>30460</v>
      </c>
      <c r="J15" s="25">
        <f>STDEV(G15:I15)/AVERAGE(G15:I15)*100</f>
        <v>1.3669208505281438</v>
      </c>
      <c r="K15" s="25" t="s">
        <v>14</v>
      </c>
      <c r="L15" s="24">
        <v>35000</v>
      </c>
      <c r="M15" s="24">
        <f>F15*G15</f>
        <v>29640</v>
      </c>
      <c r="N15" s="24">
        <v>29617.09</v>
      </c>
      <c r="O15" s="13">
        <v>29617.09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6.25" customHeight="1" x14ac:dyDescent="0.25">
      <c r="A16" s="43" t="s">
        <v>16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2">
        <f>SUM(M15:M15)</f>
        <v>29640</v>
      </c>
      <c r="O16" s="26">
        <v>29617.09</v>
      </c>
    </row>
    <row r="17" spans="1:15" ht="26.25" customHeight="1" x14ac:dyDescent="0.25">
      <c r="A17" s="43" t="s">
        <v>17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2" t="s">
        <v>14</v>
      </c>
      <c r="O17" s="2" t="s">
        <v>14</v>
      </c>
    </row>
    <row r="18" spans="1:15" ht="26.25" customHeight="1" x14ac:dyDescent="0.25">
      <c r="A18" s="56" t="s">
        <v>18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  <c r="N18" s="2" t="s">
        <v>14</v>
      </c>
      <c r="O18" s="2" t="s">
        <v>14</v>
      </c>
    </row>
    <row r="19" spans="1:15" ht="26.25" customHeight="1" x14ac:dyDescent="0.25">
      <c r="A19" s="44" t="s">
        <v>19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20" t="s">
        <v>14</v>
      </c>
      <c r="O19" s="19" t="s">
        <v>14</v>
      </c>
    </row>
    <row r="20" spans="1:15" ht="9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9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0.5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9" customHeight="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</sheetData>
  <mergeCells count="27">
    <mergeCell ref="F10:F13"/>
    <mergeCell ref="A10:A13"/>
    <mergeCell ref="A17:M17"/>
    <mergeCell ref="A19:M19"/>
    <mergeCell ref="A1:O1"/>
    <mergeCell ref="B2:O2"/>
    <mergeCell ref="A5:O5"/>
    <mergeCell ref="A7:O7"/>
    <mergeCell ref="A8:O8"/>
    <mergeCell ref="A3:O3"/>
    <mergeCell ref="A18:M18"/>
    <mergeCell ref="A23:O23"/>
    <mergeCell ref="A20:O20"/>
    <mergeCell ref="A21:O21"/>
    <mergeCell ref="D10:D13"/>
    <mergeCell ref="G11:I11"/>
    <mergeCell ref="J11:J13"/>
    <mergeCell ref="K11:K13"/>
    <mergeCell ref="L11:L13"/>
    <mergeCell ref="M11:M13"/>
    <mergeCell ref="G10:M10"/>
    <mergeCell ref="N10:N13"/>
    <mergeCell ref="A16:M16"/>
    <mergeCell ref="C10:C13"/>
    <mergeCell ref="B10:B13"/>
    <mergeCell ref="O10:O13"/>
    <mergeCell ref="E10:E13"/>
  </mergeCells>
  <pageMargins left="0.62992125984251968" right="0.43307086614173229" top="0.59055118110236227" bottom="0.39370078740157483" header="0.11811023622047245" footer="0.11811023622047245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2026-05-07T07:13:58Z</dcterms:modified>
</cp:coreProperties>
</file>