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4525"/>
</workbook>
</file>

<file path=xl/calcChain.xml><?xml version="1.0" encoding="utf-8"?>
<calcChain xmlns="http://schemas.openxmlformats.org/spreadsheetml/2006/main"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<sst xmlns="http://schemas.openxmlformats.org/spreadsheetml/2006/main" count="33" uniqueCount="33">
  <si>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</si>
  <si>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</si>
  <si>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</si>
  <si>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</si>
  <si>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</si>
  <si>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</si>
  <si>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</si>
  <si>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</si>
  <si>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</si>
  <si>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</si>
  <si>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</si>
  <si>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</si>
  <si>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</si>
  <si>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</si>
  <si>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</si>
  <si>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</si>
  <si>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</si>
  <si>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</si>
  <si>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</si>
  <si>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</si>
  <si>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</si>
  <si>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</si>
  <si>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</si>
  <si>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</si>
  <si>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</si>
  <si>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</si>
  <si>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</si>
  <si>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Стул Skalberg (mod/ C-084-A) белый/хром</t>
  </si>
  <si>
    <t>Поставка  мебели для библиотеки</t>
  </si>
  <si>
    <t>Дата подготовки обоснования НМЦК 05.08.2026</t>
  </si>
  <si>
    <t>Ссылка №1              https://lemanapro.ru/product/kuhonnyy-stul-tetchair-skalberg-mod-c-084-a79x46x56-sm-plastik-cvet-belyy-91093587/?ysclid=msemky23ix606038078&amp;utm_referrer=https%3A%2F%2Fyandex.ru%2F#characteristics</t>
  </si>
  <si>
    <t>Ссылка №2                 https://office-ekb.ru/skalberg-mod-chair?ysclid=msemgkts7454348000</t>
  </si>
  <si>
    <t>Ссылка №3                 https://www.komus.ru/katalog/mebel/mebel-dlya-barov-restoranov-i-kafe/stulya-obedennye/stul-obedennyj-tetchair-skalberg-19801-belyj-plastik-metall-/p/1982062/?ysclid=msfsw339n0290996223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</si>
</sst>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K17" sqref="K17:O17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28"/>
      <c r="P2" s="28"/>
      <c r="Q2" s="28"/>
    </row>
    <row r="3" spans="1:18" ht="44.25" customHeight="1" x14ac:dyDescent="0.2">
      <c r="A3" s="34" t="s">
        <v>22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41" t="s">
        <v>23</v>
      </c>
      <c r="B5" s="41"/>
      <c r="C5" s="41"/>
      <c r="D5" s="41"/>
      <c r="E5" s="40" t="s">
        <v>28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ht="28.5" customHeight="1" x14ac:dyDescent="0.2">
      <c r="A6" s="41" t="s">
        <v>14</v>
      </c>
      <c r="B6" s="41"/>
      <c r="C6" s="41"/>
      <c r="D6" s="41"/>
      <c r="E6" s="40" t="s">
        <v>24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8" ht="25.5" customHeight="1" x14ac:dyDescent="0.2">
      <c r="A7" s="44" t="s">
        <v>15</v>
      </c>
      <c r="B7" s="45"/>
      <c r="C7" s="45"/>
      <c r="D7" s="46"/>
      <c r="E7" s="36" t="s">
        <v>25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8" ht="48" customHeight="1" x14ac:dyDescent="0.2">
      <c r="A8" s="47"/>
      <c r="B8" s="48"/>
      <c r="C8" s="48"/>
      <c r="D8" s="49"/>
      <c r="E8" s="38" t="s">
        <v>20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8" ht="23.25" customHeight="1" x14ac:dyDescent="0.2">
      <c r="A9" s="29"/>
      <c r="B9" s="29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8" ht="53.25" customHeight="1" x14ac:dyDescent="0.2">
      <c r="A10" s="32" t="s">
        <v>2</v>
      </c>
      <c r="B10" s="32" t="s">
        <v>16</v>
      </c>
      <c r="C10" s="32"/>
      <c r="D10" s="32"/>
      <c r="E10" s="33" t="s">
        <v>3</v>
      </c>
      <c r="F10" s="32" t="s">
        <v>0</v>
      </c>
      <c r="G10" s="32" t="s">
        <v>4</v>
      </c>
      <c r="H10" s="32"/>
      <c r="I10" s="32"/>
      <c r="J10" s="32"/>
      <c r="K10" s="30" t="s">
        <v>5</v>
      </c>
      <c r="L10" s="30"/>
      <c r="M10" s="30"/>
      <c r="N10" s="31" t="s">
        <v>21</v>
      </c>
      <c r="O10" s="31"/>
      <c r="P10" s="31"/>
      <c r="Q10" s="31"/>
      <c r="R10" s="18"/>
    </row>
    <row r="11" spans="1:18" ht="175.5" customHeight="1" x14ac:dyDescent="0.2">
      <c r="A11" s="32"/>
      <c r="B11" s="32"/>
      <c r="C11" s="32"/>
      <c r="D11" s="32"/>
      <c r="E11" s="33"/>
      <c r="F11" s="32"/>
      <c r="G11" s="16" t="s">
        <v>30</v>
      </c>
      <c r="H11" s="16" t="s">
        <v>31</v>
      </c>
      <c r="I11" s="16" t="s">
        <v>32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</row>
    <row r="12" spans="1:18" ht="21.75" customHeight="1" x14ac:dyDescent="0.2">
      <c r="A12" s="5">
        <v>1</v>
      </c>
      <c r="B12" s="50" t="s">
        <v>27</v>
      </c>
      <c r="C12" s="50"/>
      <c r="D12" s="50"/>
      <c r="E12" s="6" t="s">
        <v>26</v>
      </c>
      <c r="F12" s="5">
        <v>32</v>
      </c>
      <c r="G12" s="7">
        <v>3643</v>
      </c>
      <c r="H12" s="7">
        <v>3790</v>
      </c>
      <c r="I12" s="15">
        <v>4090</v>
      </c>
      <c r="J12" s="8">
        <v>3</v>
      </c>
      <c r="K12" s="9">
        <f>AVERAGE(G12:I12)</f>
        <v>3841</v>
      </c>
      <c r="L12" s="10">
        <f>STDEV(G12:I12)</f>
        <v>227.82229917196429</v>
      </c>
      <c r="M12" s="11">
        <f>L12/K12</f>
        <v>5.9313277576663444E-2</v>
      </c>
      <c r="N12" s="17">
        <f>((F12/J12)*(SUM(G12:I12)))</f>
        <v>122912</v>
      </c>
      <c r="O12" s="17">
        <f>N12/F12</f>
        <v>3841</v>
      </c>
      <c r="P12" s="12">
        <f>ROUND(O12,2)</f>
        <v>3841</v>
      </c>
      <c r="Q12" s="13">
        <f>P12*F12</f>
        <v>122912</v>
      </c>
    </row>
    <row r="13" spans="1:18" ht="21.75" customHeight="1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18"/>
      <c r="L13" s="18"/>
      <c r="M13" s="14"/>
      <c r="N13" s="14"/>
      <c r="O13" s="14"/>
      <c r="P13" s="14"/>
      <c r="Q13" s="23">
        <f>SUM(Q12:Q12)</f>
        <v>122912</v>
      </c>
    </row>
    <row r="14" spans="1:18" ht="21.75" customHeight="1" x14ac:dyDescent="0.2">
      <c r="A14" s="14"/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</row>
    <row r="15" spans="1:18" ht="23.25" customHeight="1" x14ac:dyDescent="0.2">
      <c r="A15" s="42" t="s">
        <v>17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20"/>
    </row>
    <row r="16" spans="1:18" ht="23.25" customHeight="1" x14ac:dyDescent="0.2">
      <c r="A16" s="43" t="s">
        <v>29</v>
      </c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43" t="s">
        <v>18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A7:D8"/>
    <mergeCell ref="B10:D11"/>
    <mergeCell ref="B12:D12"/>
    <mergeCell ref="A13:J13"/>
    <mergeCell ref="A15:Q15"/>
    <mergeCell ref="A16:E16"/>
    <mergeCell ref="A17:E17"/>
    <mergeCell ref="F17:J17"/>
    <mergeCell ref="K17:O17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E6:Q6"/>
    <mergeCell ref="A5:D5"/>
    <mergeCell ref="E5:Q5"/>
    <mergeCell ref="A6:D6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2026-08-05T12:37:52Z</dcterms:modified>
</cp:coreProperties>
</file>