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709B4AB-FAD1-475A-AB0F-4E068196DA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definedNames>
    <definedName name="_xlnm.Print_Area" localSheetId="3">'Расчет средневзвешенной цены'!$A$1:$I$7</definedName>
    <definedName name="_xlnm.Print_Area" localSheetId="2">'Тарифный метод'!$A$1:$I$29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B9" i="1" l="1"/>
  <c r="N8" i="1"/>
  <c r="N7" i="1"/>
</calcChain>
</file>

<file path=xl/sharedStrings.xml><?xml version="1.0" encoding="utf-8"?>
<sst xmlns="http://schemas.openxmlformats.org/spreadsheetml/2006/main" count="157" uniqueCount="92">
  <si>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</si>
  <si>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</si>
  <si>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</si>
  <si>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</si>
  <si>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</si>
  <si>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</si>
  <si>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</si>
  <si>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</si>
  <si>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</si>
  <si>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</si>
  <si>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</si>
  <si>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</si>
  <si>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</si>
  <si>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</si>
  <si>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</si>
  <si>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</si>
  <si>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</si>
  <si>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</si>
  <si>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</si>
  <si>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</si>
  <si>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</si>
  <si>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</si>
  <si>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</si>
  <si>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</si>
  <si>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</si>
  <si>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</si>
  <si>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</si>
  <si>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</si>
  <si>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</si>
  <si>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</si>
  <si>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</si>
  <si>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</si>
  <si>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</si>
  <si>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</si>
  <si>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</si>
  <si>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</si>
  <si>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</si>
  <si>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</si>
  <si>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</si>
  <si>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</si>
  <si>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</si>
  <si>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</si>
  <si>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</si>
  <si>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</si>
  <si>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</si>
  <si>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</si>
  <si>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</si>
  <si>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</si>
  <si>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</si>
  <si>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</si>
  <si>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</si>
  <si>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НАТРИЯ ХЛОРИД, РАСТВОР ДЛЯ ИНФУЗИЙ, 9 мг/мл</t>
  </si>
  <si>
    <t>21.20.10.134-000013-1-00036-0000000000000</t>
  </si>
  <si>
    <t>21.07.2026</t>
  </si>
  <si>
    <t xml:space="preserve">/ </t>
  </si>
  <si>
    <t>НАТРИЯ ХЛОРИД, РАСТВОР ДЛЯ ИНФУЗИЙ, 9.0 мг/мл</t>
  </si>
  <si>
    <t>Натрия хлорид</t>
  </si>
  <si>
    <t>Контракт в ЕИС № 2332710137025000201</t>
  </si>
  <si>
    <t>0,23</t>
  </si>
  <si>
    <t>Контракт в ЕИС № 2682000868925000115</t>
  </si>
  <si>
    <t>0,24</t>
  </si>
  <si>
    <t>Контракт в ЕИС № 3341900223425000231</t>
  </si>
  <si>
    <t>0,25</t>
  </si>
  <si>
    <t>Контракт в ЕИС № 2770203632125000881</t>
  </si>
  <si>
    <t>0,36</t>
  </si>
  <si>
    <t>раствор для инфузий, 0.9%, 500 мл - пакет (30)  - коробка картонная (для стационаров)</t>
  </si>
  <si>
    <t xml:space="preserve">Вл.Общество с ограниченной ответственностью "СтатусФарм" (ООО "СтатусФарм"), Россия (7709607912); Вып.к.Перв.Уп.Втор.Уп.Пр.Акционерное общество закрытого типа " ФАРМАТЕК" (АОЗТ "ФАРМАТЕК"), Республика Армения (01818051); </t>
  </si>
  <si>
    <t>ЛП-007201
10.07.2023
(25-7-4257437-изм)</t>
  </si>
  <si>
    <t>раствор для инфузий, 0.9%, 500 мл - пакет (1)  - пачка картонная</t>
  </si>
  <si>
    <t>раствор для инфузий, 0.9%, 500 мл - бутылки (10)  - ящики картонные (для стационаров)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</si>
  <si>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</si>
  <si>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ЛП-№(000904)-(РГ-RU)
21.02.2023
(25-7-4242390-ОПР-изм)</t>
  </si>
  <si>
    <t>раствор для инфузий, 0.9%, 500 мл - бутылки (20)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</si>
  <si>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</si>
  <si>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>ЛП-№(002593)-(РГ-RU)
16.01.2024
(14/20-24)</t>
  </si>
  <si>
    <t>раствор для инфузий, 0.9%, 500 мл - флаконы (30)  - коробки картонные (для стационаров)</t>
  </si>
  <si>
    <t xml:space="preserve">Вл.Вып.к.Перв.Уп.Втор.Уп.Пр.Товарищество с ограниченной ответственностью "Kelun-Kazpharm" ("Келун-Казфарм"), Республика Казахстан (120840004709); </t>
  </si>
  <si>
    <t>ЛП-№(004894)-(РГ-RU)
18.09.2024
(25-7-4299549-ОПР-изм)</t>
  </si>
  <si>
    <t>0</t>
  </si>
  <si>
    <t>Контракт в ЕИС № 2771303416425000965</t>
  </si>
  <si>
    <t>Контракт в ЕИС № 2505015588025000339</t>
  </si>
  <si>
    <t>0,45</t>
  </si>
  <si>
    <t>Контракт в ЕИС № 1773401280625000905</t>
  </si>
  <si>
    <t>Контракт в ЕИС № 1772806585625000337</t>
  </si>
  <si>
    <t>раствор для инфузий, 0.9%, 100 мл - контейнеры полимерные (80)  - ящики картонные</t>
  </si>
  <si>
    <t xml:space="preserve">Вл.Сахамедпром ГУП Республики Саха (Якутия), Россия; Вып.к.Перв.Уп.Втор.Уп.Пр.ГУП "Сахамедпром" РС(Я), Россия; </t>
  </si>
  <si>
    <t>ЛСР-001839/08
17.12.2020
((574/20-20-ОПР))</t>
  </si>
  <si>
    <t>раствор для инфузий, 0.9%, 100 мл - флаконы (1)  - пачки картонные</t>
  </si>
  <si>
    <t>раствор для инфузий, 0.9%, 100 мл - контейнеры (1)  / с 2 портами / - пакеты</t>
  </si>
  <si>
    <t xml:space="preserve">Вл.Общество с ограниченной ответственностью Химико-фармацевтический концерн "Медполимер" (ООО ХФК "Медполимер"), Россия (7806551951); Вып.к.Перв.Уп.Втор.Уп.Пр.Акционерное общество "Фирма Медполимер" (АО "Фирма Медполимер"), Россия (7806008745); </t>
  </si>
  <si>
    <t>ЛП-№(002824)-(РГ-RU)
08.02.2024
(25-7-4277926-изм)</t>
  </si>
  <si>
    <t>Кубический сантиметр; миллилитр (мл)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</si>
</sst>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 vertical="center" wrapText="1" shrinkToFit="1"/>
    </xf>
    <xf numFmtId="166" fontId="7" fillId="0" borderId="14" xfId="0" applyNumberFormat="1" applyFont="1" applyBorder="1" applyAlignment="1">
      <alignment horizontal="center" vertical="center" wrapText="1" shrinkToFit="1"/>
    </xf>
    <xf numFmtId="166" fontId="7" fillId="0" borderId="7" xfId="0" applyNumberFormat="1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1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id="{3384AB70-0F88-46A6-B487-6E9348F87C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0165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" name="Изображение 2" descr="http://grls.rosminzdrav.ru/gfx/blank.gif">
          <a:extLst>
            <a:ext uri="{FF2B5EF4-FFF2-40B4-BE49-F238E27FC236}">
              <a16:creationId xmlns:a16="http://schemas.microsoft.com/office/drawing/2014/main" id="{D84B1897-27AB-49C6-8B6F-F3D1A2ED2E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1732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72806585625000337" TargetMode="External"/><Relationship Id="rId3" Type="http://schemas.openxmlformats.org/officeDocument/2006/relationships/hyperlink" Target="http://zakupki.gov.ru/epz/contract/contractCard/common-info.html?reestrNumber=3341900223425000231" TargetMode="External"/><Relationship Id="rId7" Type="http://schemas.openxmlformats.org/officeDocument/2006/relationships/hyperlink" Target="http://zakupki.gov.ru/epz/contract/contractCard/common-info.html?reestrNumber=1773401280625000905" TargetMode="External"/><Relationship Id="rId2" Type="http://schemas.openxmlformats.org/officeDocument/2006/relationships/hyperlink" Target="http://zakupki.gov.ru/epz/contract/contractCard/common-info.html?reestrNumber=2682000868925000115" TargetMode="External"/><Relationship Id="rId1" Type="http://schemas.openxmlformats.org/officeDocument/2006/relationships/hyperlink" Target="http://zakupki.gov.ru/epz/contract/contractCard/common-info.html?reestrNumber=2332710137025000201" TargetMode="External"/><Relationship Id="rId6" Type="http://schemas.openxmlformats.org/officeDocument/2006/relationships/hyperlink" Target="http://zakupki.gov.ru/epz/contract/contractCard/common-info.html?reestrNumber=2505015588025000339" TargetMode="External"/><Relationship Id="rId5" Type="http://schemas.openxmlformats.org/officeDocument/2006/relationships/hyperlink" Target="http://zakupki.gov.ru/epz/contract/contractCard/common-info.html?reestrNumber=2771303416425000965" TargetMode="External"/><Relationship Id="rId4" Type="http://schemas.openxmlformats.org/officeDocument/2006/relationships/hyperlink" Target="http://zakupki.gov.ru/epz/contract/contractCard/common-info.html?reestrNumber=27702036321250008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2"/>
  <sheetViews>
    <sheetView tabSelected="1" view="pageBreakPreview" zoomScaleNormal="100" zoomScaleSheetLayoutView="100" workbookViewId="0">
      <selection activeCell="N8" sqref="N8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"/>
    </row>
    <row r="2" spans="1:255" ht="54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"/>
    </row>
    <row r="3" spans="1:255" ht="123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"/>
    </row>
    <row r="4" spans="1:255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91</v>
      </c>
      <c r="E7" s="8"/>
      <c r="F7" s="8">
        <v>0.23</v>
      </c>
      <c r="G7" s="5">
        <v>0.14000000000000001</v>
      </c>
      <c r="H7" s="5">
        <v>0</v>
      </c>
      <c r="I7" s="8">
        <v>0.14000000000000001</v>
      </c>
      <c r="J7" s="8">
        <v>9</v>
      </c>
      <c r="K7" s="8">
        <v>10</v>
      </c>
      <c r="L7" s="8">
        <v>0.17</v>
      </c>
      <c r="M7" s="8">
        <v>10000</v>
      </c>
      <c r="N7" s="8">
        <f>L7*M7</f>
        <v>1700.0000000000002</v>
      </c>
      <c r="IT7" s="3"/>
      <c r="IU7" s="3"/>
    </row>
    <row r="8" spans="1:255" ht="56.1" customHeight="1" x14ac:dyDescent="0.25">
      <c r="A8" s="27">
        <v>2</v>
      </c>
      <c r="B8" s="9" t="s">
        <v>51</v>
      </c>
      <c r="C8" s="9" t="s">
        <v>52</v>
      </c>
      <c r="D8" s="8" t="s">
        <v>91</v>
      </c>
      <c r="E8" s="27"/>
      <c r="F8" s="27">
        <v>0.36</v>
      </c>
      <c r="G8" s="28">
        <v>0.21</v>
      </c>
      <c r="H8" s="28">
        <v>0</v>
      </c>
      <c r="I8" s="27">
        <v>0.21</v>
      </c>
      <c r="J8" s="27">
        <v>9</v>
      </c>
      <c r="K8" s="27">
        <v>10</v>
      </c>
      <c r="L8" s="27">
        <v>0.25</v>
      </c>
      <c r="M8" s="27">
        <v>3000</v>
      </c>
      <c r="N8" s="8">
        <f>L8*M8</f>
        <v>750</v>
      </c>
      <c r="IT8" s="3"/>
      <c r="IU8" s="3"/>
    </row>
    <row r="9" spans="1:255" ht="15.75" x14ac:dyDescent="0.25">
      <c r="A9" s="8" t="s">
        <v>16</v>
      </c>
      <c r="B9" s="35">
        <f>N7+N8</f>
        <v>2450</v>
      </c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0"/>
      <c r="IT9" s="3"/>
      <c r="IU9" s="3"/>
    </row>
    <row r="10" spans="1:255" ht="15.75" x14ac:dyDescent="0.25">
      <c r="P10" s="11"/>
    </row>
    <row r="11" spans="1:255" ht="15.75" x14ac:dyDescent="0.25">
      <c r="P11" s="11"/>
    </row>
    <row r="12" spans="1:255" ht="18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55" ht="21" customHeight="1" x14ac:dyDescent="0.25">
      <c r="B13" s="13" t="s">
        <v>17</v>
      </c>
      <c r="C13" s="13"/>
      <c r="D13" s="2" t="s">
        <v>53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255" ht="21" customHeight="1" x14ac:dyDescent="0.25">
      <c r="B14" s="13"/>
      <c r="C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55" ht="15" customHeight="1" x14ac:dyDescent="0.25">
      <c r="B15" s="31" t="s">
        <v>18</v>
      </c>
      <c r="C15" s="31"/>
      <c r="D15" s="31"/>
      <c r="E15" s="3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255" ht="15" customHeight="1" x14ac:dyDescent="0.25">
      <c r="B16" s="31"/>
      <c r="C16" s="31"/>
      <c r="D16" s="31"/>
      <c r="E16" s="3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5" customHeight="1" x14ac:dyDescent="0.25">
      <c r="B17" s="31" t="s">
        <v>19</v>
      </c>
      <c r="C17" s="31"/>
      <c r="D17" s="31"/>
      <c r="E17" s="3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5" customHeight="1" x14ac:dyDescent="0.25">
      <c r="B18" s="31" t="s">
        <v>54</v>
      </c>
      <c r="C18" s="31"/>
      <c r="D18" s="31"/>
      <c r="E18" s="3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5" customHeight="1" x14ac:dyDescent="0.25">
      <c r="B19" s="31" t="s">
        <v>20</v>
      </c>
      <c r="C19" s="31"/>
      <c r="D19" s="31"/>
      <c r="E19" s="3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5" customHeight="1" x14ac:dyDescent="0.25">
      <c r="A21" s="12" t="s">
        <v>23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</sheetData>
  <mergeCells count="9">
    <mergeCell ref="B16:E16"/>
    <mergeCell ref="B17:E17"/>
    <mergeCell ref="B18:E18"/>
    <mergeCell ref="B19:E19"/>
    <mergeCell ref="A1:N1"/>
    <mergeCell ref="A2:N2"/>
    <mergeCell ref="A3:N4"/>
    <mergeCell ref="B9:N9"/>
    <mergeCell ref="B15:E15"/>
  </mergeCells>
  <phoneticPr fontId="14" type="noConversion"/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view="pageBreakPreview" zoomScale="60" zoomScaleNormal="100" workbookViewId="0">
      <selection activeCell="E15" sqref="E15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9" t="s">
        <v>21</v>
      </c>
      <c r="B1" s="39"/>
      <c r="C1" s="39"/>
      <c r="D1" s="39"/>
      <c r="E1" s="39"/>
      <c r="F1" s="39"/>
      <c r="G1" s="39"/>
      <c r="H1" s="39"/>
      <c r="I1" s="39"/>
    </row>
    <row r="2" spans="1:9" ht="90" customHeight="1" x14ac:dyDescent="0.25">
      <c r="A2" s="40" t="s">
        <v>22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4" t="s">
        <v>23</v>
      </c>
      <c r="B3" s="15"/>
      <c r="C3" s="14"/>
      <c r="D3" s="14"/>
      <c r="E3" s="14"/>
      <c r="F3" s="14"/>
      <c r="G3" s="14"/>
      <c r="H3" s="14"/>
      <c r="I3" s="16"/>
    </row>
    <row r="4" spans="1:9" ht="105" customHeight="1" x14ac:dyDescent="0.25">
      <c r="A4" s="37" t="s">
        <v>2</v>
      </c>
      <c r="B4" s="37" t="s">
        <v>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ht="56.1" customHeight="1" x14ac:dyDescent="0.25">
      <c r="A6" s="43" t="s">
        <v>50</v>
      </c>
      <c r="B6" s="18" t="s">
        <v>55</v>
      </c>
      <c r="C6" s="19" t="s">
        <v>56</v>
      </c>
      <c r="D6" s="23" t="s">
        <v>57</v>
      </c>
      <c r="E6" s="18">
        <v>1639.44</v>
      </c>
      <c r="F6" s="18">
        <v>6000</v>
      </c>
      <c r="G6" s="18" t="s">
        <v>58</v>
      </c>
      <c r="H6" s="43">
        <v>22.43</v>
      </c>
      <c r="I6" s="44">
        <v>0.23</v>
      </c>
    </row>
    <row r="7" spans="1:9" ht="56.1" customHeight="1" x14ac:dyDescent="0.25">
      <c r="A7" s="43" t="s">
        <v>15</v>
      </c>
      <c r="B7" s="18" t="s">
        <v>55</v>
      </c>
      <c r="C7" s="19" t="s">
        <v>56</v>
      </c>
      <c r="D7" s="24" t="s">
        <v>59</v>
      </c>
      <c r="E7" s="18">
        <v>1940.25</v>
      </c>
      <c r="F7" s="18">
        <v>7500</v>
      </c>
      <c r="G7" s="18" t="s">
        <v>60</v>
      </c>
      <c r="H7" s="43" t="s">
        <v>31</v>
      </c>
      <c r="I7" s="44" t="s">
        <v>32</v>
      </c>
    </row>
    <row r="8" spans="1:9" ht="56.1" customHeight="1" x14ac:dyDescent="0.25">
      <c r="A8" s="43" t="s">
        <v>15</v>
      </c>
      <c r="B8" s="18" t="s">
        <v>55</v>
      </c>
      <c r="C8" s="19" t="s">
        <v>56</v>
      </c>
      <c r="D8" s="25" t="s">
        <v>61</v>
      </c>
      <c r="E8" s="18">
        <v>2068.1999999999998</v>
      </c>
      <c r="F8" s="18">
        <v>7500</v>
      </c>
      <c r="G8" s="18" t="s">
        <v>62</v>
      </c>
      <c r="H8" s="43" t="s">
        <v>31</v>
      </c>
      <c r="I8" s="44" t="s">
        <v>32</v>
      </c>
    </row>
    <row r="9" spans="1:9" ht="56.1" customHeight="1" x14ac:dyDescent="0.25">
      <c r="A9" s="43" t="s">
        <v>15</v>
      </c>
      <c r="B9" s="18" t="s">
        <v>55</v>
      </c>
      <c r="C9" s="19" t="s">
        <v>56</v>
      </c>
      <c r="D9" s="26" t="s">
        <v>63</v>
      </c>
      <c r="E9" s="18">
        <v>3003</v>
      </c>
      <c r="F9" s="18">
        <v>7500</v>
      </c>
      <c r="G9" s="18" t="s">
        <v>64</v>
      </c>
      <c r="H9" s="43" t="s">
        <v>31</v>
      </c>
      <c r="I9" s="44" t="s">
        <v>32</v>
      </c>
    </row>
    <row r="10" spans="1:9" ht="30" x14ac:dyDescent="0.25">
      <c r="A10" s="45">
        <v>2</v>
      </c>
      <c r="B10" s="18" t="s">
        <v>55</v>
      </c>
      <c r="C10" s="19" t="s">
        <v>56</v>
      </c>
      <c r="D10" s="29" t="s">
        <v>79</v>
      </c>
      <c r="E10" s="18">
        <v>2400</v>
      </c>
      <c r="F10" s="18">
        <v>6000</v>
      </c>
      <c r="G10" s="18" t="s">
        <v>64</v>
      </c>
      <c r="H10" s="43">
        <v>11.87</v>
      </c>
      <c r="I10" s="44">
        <v>0.36</v>
      </c>
    </row>
    <row r="11" spans="1:9" ht="30" x14ac:dyDescent="0.25">
      <c r="A11" s="46"/>
      <c r="B11" s="18" t="s">
        <v>55</v>
      </c>
      <c r="C11" s="19" t="s">
        <v>56</v>
      </c>
      <c r="D11" s="29" t="s">
        <v>80</v>
      </c>
      <c r="E11" s="18">
        <v>2200</v>
      </c>
      <c r="F11" s="18">
        <v>4400</v>
      </c>
      <c r="G11" s="18" t="s">
        <v>81</v>
      </c>
      <c r="H11" s="43" t="s">
        <v>31</v>
      </c>
      <c r="I11" s="44" t="s">
        <v>32</v>
      </c>
    </row>
    <row r="12" spans="1:9" ht="30" x14ac:dyDescent="0.25">
      <c r="A12" s="46"/>
      <c r="B12" s="18" t="s">
        <v>55</v>
      </c>
      <c r="C12" s="19" t="s">
        <v>56</v>
      </c>
      <c r="D12" s="29" t="s">
        <v>82</v>
      </c>
      <c r="E12" s="18">
        <v>2520</v>
      </c>
      <c r="F12" s="18">
        <v>6000</v>
      </c>
      <c r="G12" s="18" t="s">
        <v>64</v>
      </c>
      <c r="H12" s="43" t="s">
        <v>31</v>
      </c>
      <c r="I12" s="44" t="s">
        <v>32</v>
      </c>
    </row>
    <row r="13" spans="1:9" ht="30" x14ac:dyDescent="0.25">
      <c r="A13" s="46"/>
      <c r="B13" s="18" t="s">
        <v>55</v>
      </c>
      <c r="C13" s="19" t="s">
        <v>56</v>
      </c>
      <c r="D13" s="29" t="s">
        <v>83</v>
      </c>
      <c r="E13" s="18">
        <v>2520</v>
      </c>
      <c r="F13" s="18">
        <v>6000</v>
      </c>
      <c r="G13" s="18" t="s">
        <v>64</v>
      </c>
      <c r="H13" s="43" t="s">
        <v>31</v>
      </c>
      <c r="I13" s="44" t="s">
        <v>32</v>
      </c>
    </row>
    <row r="14" spans="1:9" x14ac:dyDescent="0.25">
      <c r="A14" s="16"/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6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16"/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6"/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25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19">
    <mergeCell ref="A18:I18"/>
    <mergeCell ref="A19:I19"/>
    <mergeCell ref="A6:A9"/>
    <mergeCell ref="H6:H9"/>
    <mergeCell ref="I6:I9"/>
    <mergeCell ref="H10:H13"/>
    <mergeCell ref="I10:I13"/>
    <mergeCell ref="A10:A13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78E879ED-9861-45D4-BF63-5CED0CCE9EE2}"/>
    <hyperlink ref="D11" r:id="rId6" xr:uid="{F08BD4AB-9708-467C-84FE-8249692703A2}"/>
    <hyperlink ref="D12" r:id="rId7" xr:uid="{5032D5F5-B7C9-4F3C-A26C-4BF1F0211BFD}"/>
    <hyperlink ref="D13" r:id="rId8" xr:uid="{7215D2E7-6963-4584-9023-9367C1F803B9}"/>
  </hyperlinks>
  <pageMargins left="0.39370078740157483" right="0.39370078740157483" top="0.39370078740157483" bottom="0.39370078740157483" header="0" footer="0"/>
  <pageSetup paperSize="9" scale="61" fitToHeight="0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view="pageBreakPreview" zoomScale="60" zoomScaleNormal="100" workbookViewId="0">
      <selection activeCell="D9" sqref="D9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9" t="s">
        <v>41</v>
      </c>
      <c r="B1" s="39"/>
      <c r="C1" s="39"/>
      <c r="D1" s="39"/>
      <c r="E1" s="39"/>
      <c r="F1" s="39"/>
      <c r="G1" s="39"/>
      <c r="H1" s="39"/>
      <c r="I1" s="39"/>
    </row>
    <row r="2" spans="1:9" ht="60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ht="81" customHeight="1" x14ac:dyDescent="0.25">
      <c r="A4" s="20" t="s">
        <v>2</v>
      </c>
      <c r="B4" s="20" t="s">
        <v>33</v>
      </c>
      <c r="C4" s="20" t="s">
        <v>34</v>
      </c>
      <c r="D4" s="20" t="s">
        <v>35</v>
      </c>
      <c r="E4" s="20" t="s">
        <v>36</v>
      </c>
      <c r="F4" s="20" t="s">
        <v>37</v>
      </c>
      <c r="G4" s="20" t="s">
        <v>38</v>
      </c>
      <c r="H4" s="20" t="s">
        <v>39</v>
      </c>
      <c r="I4" s="20" t="s">
        <v>40</v>
      </c>
    </row>
    <row r="5" spans="1:9" ht="150" x14ac:dyDescent="0.25">
      <c r="A5" s="52">
        <v>1</v>
      </c>
      <c r="B5" s="18" t="s">
        <v>56</v>
      </c>
      <c r="C5" s="20" t="s">
        <v>56</v>
      </c>
      <c r="D5" s="20" t="s">
        <v>65</v>
      </c>
      <c r="E5" s="20" t="s">
        <v>66</v>
      </c>
      <c r="F5" s="20" t="s">
        <v>67</v>
      </c>
      <c r="G5" s="20">
        <v>2169.81</v>
      </c>
      <c r="H5" s="20">
        <v>30</v>
      </c>
      <c r="I5" s="47">
        <v>0.14000000000000001</v>
      </c>
    </row>
    <row r="6" spans="1:9" ht="150" x14ac:dyDescent="0.25">
      <c r="A6" s="53"/>
      <c r="B6" s="18" t="s">
        <v>56</v>
      </c>
      <c r="C6" s="20" t="s">
        <v>56</v>
      </c>
      <c r="D6" s="20" t="s">
        <v>68</v>
      </c>
      <c r="E6" s="20" t="s">
        <v>66</v>
      </c>
      <c r="F6" s="20" t="s">
        <v>67</v>
      </c>
      <c r="G6" s="20">
        <v>72.33</v>
      </c>
      <c r="H6" s="20">
        <v>1</v>
      </c>
      <c r="I6" s="48"/>
    </row>
    <row r="7" spans="1:9" ht="90" x14ac:dyDescent="0.25">
      <c r="A7" s="53"/>
      <c r="B7" s="18" t="s">
        <v>56</v>
      </c>
      <c r="C7" s="20" t="s">
        <v>56</v>
      </c>
      <c r="D7" s="20" t="s">
        <v>69</v>
      </c>
      <c r="E7" s="20" t="s">
        <v>70</v>
      </c>
      <c r="F7" s="20" t="s">
        <v>71</v>
      </c>
      <c r="G7" s="20">
        <v>360.82</v>
      </c>
      <c r="H7" s="20">
        <v>10</v>
      </c>
      <c r="I7" s="48"/>
    </row>
    <row r="8" spans="1:9" ht="75" x14ac:dyDescent="0.25">
      <c r="A8" s="53"/>
      <c r="B8" s="18" t="s">
        <v>56</v>
      </c>
      <c r="C8" s="20" t="s">
        <v>56</v>
      </c>
      <c r="D8" s="20" t="s">
        <v>72</v>
      </c>
      <c r="E8" s="20" t="s">
        <v>73</v>
      </c>
      <c r="F8" s="20" t="s">
        <v>74</v>
      </c>
      <c r="G8" s="20">
        <v>689.8</v>
      </c>
      <c r="H8" s="20">
        <v>20</v>
      </c>
      <c r="I8" s="48"/>
    </row>
    <row r="9" spans="1:9" ht="90" x14ac:dyDescent="0.25">
      <c r="A9" s="54"/>
      <c r="B9" s="18" t="s">
        <v>56</v>
      </c>
      <c r="C9" s="20" t="s">
        <v>56</v>
      </c>
      <c r="D9" s="20" t="s">
        <v>75</v>
      </c>
      <c r="E9" s="20" t="s">
        <v>76</v>
      </c>
      <c r="F9" s="20" t="s">
        <v>77</v>
      </c>
      <c r="G9" s="20">
        <v>887.42</v>
      </c>
      <c r="H9" s="20">
        <v>30</v>
      </c>
      <c r="I9" s="49"/>
    </row>
    <row r="10" spans="1:9" ht="90" x14ac:dyDescent="0.25">
      <c r="A10" s="50">
        <v>2</v>
      </c>
      <c r="B10" s="18" t="s">
        <v>56</v>
      </c>
      <c r="C10" s="20" t="s">
        <v>56</v>
      </c>
      <c r="D10" s="20" t="s">
        <v>84</v>
      </c>
      <c r="E10" s="20" t="s">
        <v>85</v>
      </c>
      <c r="F10" s="20" t="s">
        <v>86</v>
      </c>
      <c r="G10" s="20">
        <v>1686.85</v>
      </c>
      <c r="H10" s="20">
        <v>8000</v>
      </c>
      <c r="I10" s="47">
        <v>0.21</v>
      </c>
    </row>
    <row r="11" spans="1:9" ht="90" x14ac:dyDescent="0.25">
      <c r="A11" s="51"/>
      <c r="B11" s="18" t="s">
        <v>56</v>
      </c>
      <c r="C11" s="20" t="s">
        <v>56</v>
      </c>
      <c r="D11" s="20" t="s">
        <v>87</v>
      </c>
      <c r="E11" s="20" t="s">
        <v>76</v>
      </c>
      <c r="F11" s="20" t="s">
        <v>77</v>
      </c>
      <c r="G11" s="20">
        <v>21.49</v>
      </c>
      <c r="H11" s="20">
        <v>100</v>
      </c>
      <c r="I11" s="48"/>
    </row>
    <row r="12" spans="1:9" ht="165" x14ac:dyDescent="0.25">
      <c r="A12" s="51"/>
      <c r="B12" s="18" t="s">
        <v>56</v>
      </c>
      <c r="C12" s="20" t="s">
        <v>56</v>
      </c>
      <c r="D12" s="20" t="s">
        <v>88</v>
      </c>
      <c r="E12" s="20" t="s">
        <v>89</v>
      </c>
      <c r="F12" s="20" t="s">
        <v>90</v>
      </c>
      <c r="G12" s="20">
        <v>21.58</v>
      </c>
      <c r="H12" s="20">
        <v>100</v>
      </c>
      <c r="I12" s="49"/>
    </row>
  </sheetData>
  <mergeCells count="6">
    <mergeCell ref="A1:I1"/>
    <mergeCell ref="A2:I2"/>
    <mergeCell ref="I10:I12"/>
    <mergeCell ref="A10:A12"/>
    <mergeCell ref="I5:I9"/>
    <mergeCell ref="A5:A9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"/>
  <sheetViews>
    <sheetView view="pageBreakPreview" zoomScale="60" zoomScaleNormal="100" workbookViewId="0">
      <selection activeCell="C7" sqref="C7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9" t="s">
        <v>43</v>
      </c>
      <c r="B1" s="39"/>
      <c r="C1" s="39"/>
      <c r="D1" s="39"/>
      <c r="E1" s="39"/>
      <c r="F1" s="39"/>
      <c r="G1" s="39"/>
      <c r="H1" s="39"/>
      <c r="I1" s="39"/>
    </row>
    <row r="2" spans="1:9" ht="75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</row>
    <row r="3" spans="1:9" ht="103.5" customHeight="1" x14ac:dyDescent="0.25">
      <c r="A3" s="56"/>
      <c r="B3" s="56"/>
      <c r="C3" s="56"/>
      <c r="D3" s="56"/>
      <c r="E3" s="56"/>
      <c r="F3" s="56"/>
      <c r="G3" s="56"/>
      <c r="H3" s="56"/>
      <c r="I3" s="56"/>
    </row>
    <row r="4" spans="1:9" ht="31.5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ht="93" customHeight="1" x14ac:dyDescent="0.25">
      <c r="A5" s="17" t="s">
        <v>2</v>
      </c>
      <c r="B5" s="20" t="s">
        <v>3</v>
      </c>
      <c r="C5" s="20" t="s">
        <v>45</v>
      </c>
      <c r="D5" s="20" t="s">
        <v>46</v>
      </c>
      <c r="E5" s="20" t="s">
        <v>27</v>
      </c>
      <c r="F5" s="22" t="s">
        <v>47</v>
      </c>
      <c r="G5" s="22" t="s">
        <v>11</v>
      </c>
      <c r="H5" s="22" t="s">
        <v>12</v>
      </c>
      <c r="I5" s="20" t="s">
        <v>48</v>
      </c>
    </row>
    <row r="6" spans="1:9" ht="56.1" customHeight="1" x14ac:dyDescent="0.25">
      <c r="A6" s="57" t="s">
        <v>50</v>
      </c>
      <c r="B6" s="18" t="s">
        <v>51</v>
      </c>
      <c r="C6" s="19"/>
      <c r="D6" s="18">
        <v>0</v>
      </c>
      <c r="E6" s="18">
        <v>0</v>
      </c>
      <c r="F6" s="18" t="s">
        <v>78</v>
      </c>
      <c r="G6" s="18">
        <v>0</v>
      </c>
      <c r="H6" s="18">
        <v>0</v>
      </c>
      <c r="I6" s="58">
        <v>0</v>
      </c>
    </row>
    <row r="7" spans="1:9" ht="30" x14ac:dyDescent="0.25">
      <c r="A7">
        <v>2</v>
      </c>
      <c r="B7" s="18" t="s">
        <v>51</v>
      </c>
      <c r="D7" s="18">
        <v>0</v>
      </c>
      <c r="E7" s="18">
        <v>0</v>
      </c>
      <c r="F7" s="18">
        <v>0</v>
      </c>
      <c r="G7" s="30">
        <v>0</v>
      </c>
      <c r="H7" s="30">
        <v>0</v>
      </c>
      <c r="I7" s="30">
        <v>0</v>
      </c>
    </row>
  </sheetData>
  <mergeCells count="5">
    <mergeCell ref="A1:I1"/>
    <mergeCell ref="A2:I2"/>
    <mergeCell ref="A3:I3"/>
    <mergeCell ref="A6"/>
    <mergeCell ref="I6"/>
  </mergeCells>
  <phoneticPr fontId="14" type="noConversion"/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'Расчет средневзвешенной цены'!Область_печати</vt:lpstr>
      <vt:lpstr>'Тарифный метод'!Область_печати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2026-08-10T07:38:44Z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