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K15" i="5" l="1"/>
  <c r="O15" i="5"/>
  <c r="P15" i="5" l="1"/>
  <c r="L15" i="5"/>
  <c r="M15" i="5" s="1"/>
  <c r="N15" i="5" s="1"/>
  <c r="O13" i="5"/>
  <c r="P13" i="5" s="1"/>
  <c r="K13" i="5"/>
  <c r="O14" i="5"/>
  <c r="P14" i="5" s="1"/>
  <c r="K14" i="5"/>
  <c r="O12" i="5"/>
  <c r="P12" i="5" s="1"/>
  <c r="K12" i="5"/>
  <c r="O16" i="5"/>
  <c r="P16" i="5" s="1"/>
  <c r="K16" i="5"/>
  <c r="O10" i="5"/>
  <c r="P10" i="5" s="1"/>
  <c r="K10" i="5"/>
  <c r="O11" i="5"/>
  <c r="P11" i="5" s="1"/>
  <c r="K11" i="5"/>
  <c r="O9" i="5"/>
  <c r="K9" i="5"/>
  <c r="L13" i="5" l="1"/>
  <c r="M13" i="5" s="1"/>
  <c r="N13" i="5" s="1"/>
  <c r="L14" i="5"/>
  <c r="M14" i="5" s="1"/>
  <c r="N14" i="5" s="1"/>
  <c r="L12" i="5"/>
  <c r="M12" i="5" s="1"/>
  <c r="N12" i="5" s="1"/>
  <c r="L16" i="5"/>
  <c r="M16" i="5" s="1"/>
  <c r="N16" i="5" s="1"/>
  <c r="L11" i="5"/>
  <c r="M11" i="5" s="1"/>
  <c r="N11" i="5" s="1"/>
  <c r="L10" i="5"/>
  <c r="M10" i="5" s="1"/>
  <c r="N10" i="5" s="1"/>
  <c r="L9" i="5"/>
  <c r="M9" i="5" s="1"/>
  <c r="N9" i="5" s="1"/>
  <c r="P9" i="5"/>
  <c r="P17" i="5" s="1"/>
</calcChain>
</file>

<file path=xl/sharedStrings.xml><?xml version="1.0" encoding="utf-8"?>
<sst xmlns="http://schemas.openxmlformats.org/spreadsheetml/2006/main" count="42" uniqueCount="34">
  <si>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</si>
  <si>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</si>
  <si>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</si>
  <si>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</si>
  <si>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</si>
  <si>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</si>
  <si>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</si>
  <si>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</si>
  <si>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</si>
  <si>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</si>
  <si>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</si>
  <si>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</si>
  <si>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</si>
  <si>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</si>
  <si>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</si>
  <si>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</si>
  <si>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</si>
  <si>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</si>
  <si>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</si>
  <si>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</si>
  <si>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</si>
  <si>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</si>
  <si>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</si>
  <si>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</si>
  <si>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 xml:space="preserve">Зелень свежая в ассортименте.  Укроп свежий. Петрушка свежая. Лук зеленый свежий. </t>
  </si>
  <si>
    <t>Капуста свежая.</t>
  </si>
  <si>
    <t>Картофель свежий.</t>
  </si>
  <si>
    <t>Лук репчатый свежий</t>
  </si>
  <si>
    <t>Морковь свежая мытая.</t>
  </si>
  <si>
    <t>Чеснок свежий</t>
  </si>
  <si>
    <t>Свекла свежая</t>
  </si>
  <si>
    <t>кг</t>
  </si>
  <si>
    <t>Начальник ОКБИ и ХО                                                                                                                                                  Гаврилов Р.А.</t>
  </si>
  <si>
    <t>кукуруза сладкая консерв. 400-420 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</si>
</sst>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5"/>
  <sheetViews>
    <sheetView tabSelected="1" zoomScale="110" zoomScaleNormal="110" workbookViewId="0">
      <selection activeCell="Q8" sqref="Q8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8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ht="12.75" customHeight="1" x14ac:dyDescent="0.25">
      <c r="A4" s="22" t="s">
        <v>13</v>
      </c>
      <c r="B4" s="22"/>
      <c r="C4" s="22"/>
      <c r="D4" s="28" t="s">
        <v>23</v>
      </c>
      <c r="E4" s="28"/>
      <c r="F4" s="20"/>
      <c r="N4" s="30" t="s">
        <v>15</v>
      </c>
      <c r="O4" s="30"/>
      <c r="P4" s="16">
        <v>11246.6</v>
      </c>
    </row>
    <row r="6" spans="1:18" ht="30" customHeight="1" x14ac:dyDescent="0.2">
      <c r="A6" s="27" t="s">
        <v>14</v>
      </c>
      <c r="B6" s="27" t="s">
        <v>20</v>
      </c>
      <c r="C6" s="27" t="s">
        <v>18</v>
      </c>
      <c r="D6" s="27" t="s">
        <v>22</v>
      </c>
      <c r="E6" s="27"/>
      <c r="F6" s="27"/>
      <c r="G6" s="27"/>
      <c r="H6" s="27"/>
      <c r="I6" s="27"/>
      <c r="J6" s="27"/>
      <c r="K6" s="27" t="s">
        <v>17</v>
      </c>
      <c r="L6" s="27" t="s">
        <v>7</v>
      </c>
      <c r="M6" s="27" t="s">
        <v>5</v>
      </c>
      <c r="N6" s="27" t="s">
        <v>16</v>
      </c>
      <c r="O6" s="27" t="s">
        <v>8</v>
      </c>
      <c r="P6" s="27" t="s">
        <v>10</v>
      </c>
    </row>
    <row r="7" spans="1:18" x14ac:dyDescent="0.2">
      <c r="A7" s="27"/>
      <c r="B7" s="27"/>
      <c r="C7" s="27"/>
      <c r="D7" s="27" t="s">
        <v>0</v>
      </c>
      <c r="E7" s="27" t="s">
        <v>1</v>
      </c>
      <c r="F7" s="27" t="s">
        <v>2</v>
      </c>
      <c r="G7" s="27" t="s">
        <v>3</v>
      </c>
      <c r="H7" s="27" t="s">
        <v>4</v>
      </c>
      <c r="I7" s="27" t="s">
        <v>11</v>
      </c>
      <c r="J7" s="27" t="s">
        <v>21</v>
      </c>
      <c r="K7" s="27"/>
      <c r="L7" s="27"/>
      <c r="M7" s="27"/>
      <c r="N7" s="27"/>
      <c r="O7" s="27"/>
      <c r="P7" s="27"/>
    </row>
    <row r="8" spans="1:18" ht="35.25" customHeight="1" x14ac:dyDescent="0.2">
      <c r="A8" s="27"/>
      <c r="B8" s="27"/>
      <c r="C8" s="3" t="s">
        <v>19</v>
      </c>
      <c r="D8" s="27"/>
      <c r="E8" s="27"/>
      <c r="F8" s="27"/>
      <c r="G8" s="27"/>
      <c r="H8" s="27"/>
      <c r="I8" s="27"/>
      <c r="J8" s="27"/>
      <c r="K8" s="4" t="s">
        <v>6</v>
      </c>
      <c r="L8" s="5"/>
      <c r="M8" s="5"/>
      <c r="N8" s="27"/>
      <c r="O8" s="6" t="s">
        <v>9</v>
      </c>
      <c r="P8" s="4"/>
    </row>
    <row r="9" spans="1:18" ht="60.75" customHeight="1" x14ac:dyDescent="0.2">
      <c r="A9" s="15" t="s">
        <v>24</v>
      </c>
      <c r="B9" s="15" t="s">
        <v>31</v>
      </c>
      <c r="C9" s="15">
        <v>3</v>
      </c>
      <c r="D9" s="1">
        <v>408</v>
      </c>
      <c r="E9" s="1">
        <v>396</v>
      </c>
      <c r="F9" s="1">
        <v>384</v>
      </c>
      <c r="G9" s="1"/>
      <c r="H9" s="1"/>
      <c r="I9" s="1"/>
      <c r="J9" s="1"/>
      <c r="K9" s="17">
        <f t="shared" ref="K9:K16" si="0">COUNT(D9:J9)</f>
        <v>3</v>
      </c>
      <c r="L9" s="7">
        <f t="shared" ref="L9:L16" si="1">SQRT(((IF(D9&gt;0,(D9-O9)^2,0)+IF(E9&gt;0,(E9-O9)^2,0)+IF(F9&gt;0,(F9-O9)^2,0)+IF(G9&gt;0,(G9-O9)^2,0)+IF(I9&gt;0,(I9-O9)^2,0)+IF(J9&gt;0,(J9-O9)^2,0))/(K9-1)))</f>
        <v>12</v>
      </c>
      <c r="M9" s="18">
        <f t="shared" ref="M9:M16" si="2">IF(O9&gt;0,L9/O9*100,0)</f>
        <v>3.0303030303030303</v>
      </c>
      <c r="N9" s="18" t="str">
        <f t="shared" ref="N9:N16" si="3">IF(M9&gt;0,IF(M9&lt;33,"да","нет")," ")</f>
        <v>да</v>
      </c>
      <c r="O9" s="19">
        <f t="shared" ref="O9:O11" si="4">IF(SUM(D9:J9)=0,0,ROUND(AVERAGE(D9:J9),2))</f>
        <v>396</v>
      </c>
      <c r="P9" s="19">
        <f t="shared" ref="P9:P11" si="5">ROUND(C9*O9,2)</f>
        <v>1188</v>
      </c>
      <c r="R9" s="8"/>
    </row>
    <row r="10" spans="1:18" ht="35.25" customHeight="1" x14ac:dyDescent="0.2">
      <c r="A10" s="15" t="s">
        <v>25</v>
      </c>
      <c r="B10" s="15" t="s">
        <v>31</v>
      </c>
      <c r="C10" s="15">
        <v>40</v>
      </c>
      <c r="D10" s="1">
        <v>53.04</v>
      </c>
      <c r="E10" s="1">
        <v>51.48</v>
      </c>
      <c r="F10" s="1">
        <v>49.92</v>
      </c>
      <c r="G10" s="1"/>
      <c r="H10" s="1"/>
      <c r="I10" s="1"/>
      <c r="J10" s="1"/>
      <c r="K10" s="17">
        <f t="shared" si="0"/>
        <v>3</v>
      </c>
      <c r="L10" s="7">
        <f t="shared" si="1"/>
        <v>1.5599999999999987</v>
      </c>
      <c r="M10" s="18">
        <f t="shared" si="2"/>
        <v>3.0303030303030281</v>
      </c>
      <c r="N10" s="18" t="str">
        <f t="shared" si="3"/>
        <v>да</v>
      </c>
      <c r="O10" s="19">
        <f t="shared" ref="O10" si="6">IF(SUM(D10:J10)=0,0,ROUND(AVERAGE(D10:J10),2))</f>
        <v>51.48</v>
      </c>
      <c r="P10" s="19">
        <f t="shared" ref="P10" si="7">ROUND(C10*O10,2)</f>
        <v>2059.1999999999998</v>
      </c>
    </row>
    <row r="11" spans="1:18" ht="19.5" customHeight="1" x14ac:dyDescent="0.2">
      <c r="A11" s="15" t="s">
        <v>26</v>
      </c>
      <c r="B11" s="15" t="s">
        <v>31</v>
      </c>
      <c r="C11" s="15">
        <v>40</v>
      </c>
      <c r="D11" s="1">
        <v>51.68</v>
      </c>
      <c r="E11" s="1">
        <v>50.16</v>
      </c>
      <c r="F11" s="1">
        <v>48.64</v>
      </c>
      <c r="G11" s="1"/>
      <c r="H11" s="1"/>
      <c r="I11" s="1"/>
      <c r="J11" s="1"/>
      <c r="K11" s="17">
        <f t="shared" si="0"/>
        <v>3</v>
      </c>
      <c r="L11" s="7">
        <f t="shared" si="1"/>
        <v>1.5199999999999996</v>
      </c>
      <c r="M11" s="18">
        <f t="shared" si="2"/>
        <v>3.0303030303030298</v>
      </c>
      <c r="N11" s="18" t="str">
        <f t="shared" si="3"/>
        <v>да</v>
      </c>
      <c r="O11" s="19">
        <f t="shared" si="4"/>
        <v>50.16</v>
      </c>
      <c r="P11" s="19">
        <f t="shared" si="5"/>
        <v>2006.4</v>
      </c>
    </row>
    <row r="12" spans="1:18" ht="25.5" customHeight="1" x14ac:dyDescent="0.2">
      <c r="A12" s="15" t="s">
        <v>27</v>
      </c>
      <c r="B12" s="15" t="s">
        <v>31</v>
      </c>
      <c r="C12" s="15">
        <v>30</v>
      </c>
      <c r="D12" s="1">
        <v>53.04</v>
      </c>
      <c r="E12" s="1">
        <v>51.48</v>
      </c>
      <c r="F12" s="1">
        <v>49.92</v>
      </c>
      <c r="G12" s="1"/>
      <c r="H12" s="1"/>
      <c r="I12" s="1"/>
      <c r="J12" s="1"/>
      <c r="K12" s="17">
        <f t="shared" si="0"/>
        <v>3</v>
      </c>
      <c r="L12" s="7">
        <f t="shared" si="1"/>
        <v>1.5599999999999987</v>
      </c>
      <c r="M12" s="18">
        <f t="shared" si="2"/>
        <v>3.0303030303030281</v>
      </c>
      <c r="N12" s="18" t="str">
        <f t="shared" si="3"/>
        <v>да</v>
      </c>
      <c r="O12" s="19">
        <f t="shared" ref="O12" si="8">IF(SUM(D12:J12)=0,0,ROUND(AVERAGE(D12:J12),2))</f>
        <v>51.48</v>
      </c>
      <c r="P12" s="19">
        <f t="shared" ref="P12" si="9">ROUND(C12*O12,2)</f>
        <v>1544.4</v>
      </c>
    </row>
    <row r="13" spans="1:18" ht="21" customHeight="1" x14ac:dyDescent="0.2">
      <c r="A13" s="15" t="s">
        <v>28</v>
      </c>
      <c r="B13" s="15" t="s">
        <v>31</v>
      </c>
      <c r="C13" s="14">
        <v>10</v>
      </c>
      <c r="D13" s="1">
        <v>61.2</v>
      </c>
      <c r="E13" s="1">
        <v>59.4</v>
      </c>
      <c r="F13" s="1">
        <v>57.6</v>
      </c>
      <c r="G13" s="1"/>
      <c r="H13" s="1"/>
      <c r="I13" s="1"/>
      <c r="J13" s="1"/>
      <c r="K13" s="17">
        <f t="shared" si="0"/>
        <v>3</v>
      </c>
      <c r="L13" s="7">
        <f t="shared" si="1"/>
        <v>1.8000000000000007</v>
      </c>
      <c r="M13" s="18">
        <f t="shared" si="2"/>
        <v>3.0303030303030316</v>
      </c>
      <c r="N13" s="18" t="str">
        <f t="shared" si="3"/>
        <v>да</v>
      </c>
      <c r="O13" s="19">
        <f t="shared" ref="O13" si="10">IF(SUM(D13:J13)=0,0,ROUND(AVERAGE(D13:J13),2))</f>
        <v>59.4</v>
      </c>
      <c r="P13" s="19">
        <f t="shared" ref="P13" si="11">ROUND(C13*O13,2)</f>
        <v>594</v>
      </c>
      <c r="R13" s="8"/>
    </row>
    <row r="14" spans="1:18" x14ac:dyDescent="0.2">
      <c r="A14" s="15" t="s">
        <v>30</v>
      </c>
      <c r="B14" s="15" t="s">
        <v>31</v>
      </c>
      <c r="C14" s="14">
        <v>20</v>
      </c>
      <c r="D14" s="1">
        <v>50.32</v>
      </c>
      <c r="E14" s="1">
        <v>48.84</v>
      </c>
      <c r="F14" s="1">
        <v>47.39</v>
      </c>
      <c r="G14" s="1"/>
      <c r="H14" s="1"/>
      <c r="I14" s="1"/>
      <c r="J14" s="1"/>
      <c r="K14" s="17">
        <f t="shared" si="0"/>
        <v>3</v>
      </c>
      <c r="L14" s="7">
        <f t="shared" si="1"/>
        <v>1.4650255970460035</v>
      </c>
      <c r="M14" s="18">
        <f t="shared" si="2"/>
        <v>2.9990288578219109</v>
      </c>
      <c r="N14" s="18" t="str">
        <f t="shared" si="3"/>
        <v>да</v>
      </c>
      <c r="O14" s="19">
        <f t="shared" ref="O14" si="12">IF(SUM(D14:J14)=0,0,ROUND(AVERAGE(D14:J14),2))</f>
        <v>48.85</v>
      </c>
      <c r="P14" s="19">
        <f t="shared" ref="P14" si="13">ROUND(C14*O14,2)</f>
        <v>977</v>
      </c>
    </row>
    <row r="15" spans="1:18" ht="15" customHeight="1" x14ac:dyDescent="0.2">
      <c r="A15" s="15" t="s">
        <v>29</v>
      </c>
      <c r="B15" s="15" t="s">
        <v>31</v>
      </c>
      <c r="C15" s="14">
        <v>3</v>
      </c>
      <c r="D15" s="1">
        <v>285.60000000000002</v>
      </c>
      <c r="E15" s="1">
        <v>277.2</v>
      </c>
      <c r="F15" s="1">
        <v>268.8</v>
      </c>
      <c r="G15" s="1"/>
      <c r="H15" s="1"/>
      <c r="I15" s="1"/>
      <c r="J15" s="1"/>
      <c r="K15" s="17">
        <f t="shared" si="0"/>
        <v>3</v>
      </c>
      <c r="L15" s="7">
        <f t="shared" si="1"/>
        <v>8.4000000000000057</v>
      </c>
      <c r="M15" s="18">
        <f t="shared" si="2"/>
        <v>3.0303030303030325</v>
      </c>
      <c r="N15" s="18" t="str">
        <f t="shared" si="3"/>
        <v>да</v>
      </c>
      <c r="O15" s="19">
        <f t="shared" ref="O15" si="14">IF(SUM(D15:J15)=0,0,ROUND(AVERAGE(D15:J15),2))</f>
        <v>277.2</v>
      </c>
      <c r="P15" s="19">
        <f t="shared" ref="P15" si="15">ROUND(C15*O15,2)</f>
        <v>831.6</v>
      </c>
    </row>
    <row r="16" spans="1:18" ht="24.75" customHeight="1" x14ac:dyDescent="0.2">
      <c r="A16" s="15" t="s">
        <v>33</v>
      </c>
      <c r="B16" s="15" t="s">
        <v>31</v>
      </c>
      <c r="C16" s="14">
        <v>10</v>
      </c>
      <c r="D16" s="1">
        <v>210.8</v>
      </c>
      <c r="E16" s="1">
        <v>204.6</v>
      </c>
      <c r="F16" s="1">
        <v>198.4</v>
      </c>
      <c r="G16" s="1"/>
      <c r="H16" s="1"/>
      <c r="I16" s="1"/>
      <c r="J16" s="1"/>
      <c r="K16" s="17">
        <f t="shared" si="0"/>
        <v>3</v>
      </c>
      <c r="L16" s="7">
        <f t="shared" si="1"/>
        <v>6.2000000000000028</v>
      </c>
      <c r="M16" s="18">
        <f t="shared" si="2"/>
        <v>3.0303030303030316</v>
      </c>
      <c r="N16" s="18" t="str">
        <f t="shared" si="3"/>
        <v>да</v>
      </c>
      <c r="O16" s="19">
        <f t="shared" ref="O16" si="16">IF(SUM(D16:J16)=0,0,ROUND(AVERAGE(D16:J16),2))</f>
        <v>204.6</v>
      </c>
      <c r="P16" s="19">
        <f t="shared" ref="P16" si="17">ROUND(C16*O16,2)</f>
        <v>2046</v>
      </c>
    </row>
    <row r="17" spans="1:16" ht="67.5" customHeight="1" x14ac:dyDescent="0.2">
      <c r="A17" s="24" t="s">
        <v>15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16">
        <f>SUM(P9:P16)</f>
        <v>11246.6</v>
      </c>
    </row>
    <row r="18" spans="1:16" ht="27" customHeight="1" x14ac:dyDescent="0.2">
      <c r="B18" s="9"/>
      <c r="C18" s="1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20" spans="1:16" x14ac:dyDescent="0.2">
      <c r="A20" s="23" t="s">
        <v>32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12"/>
      <c r="O20" s="12"/>
      <c r="P20" s="13"/>
    </row>
    <row r="21" spans="1:16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12"/>
      <c r="O21" s="12"/>
      <c r="P21" s="13"/>
    </row>
    <row r="22" spans="1:16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2"/>
      <c r="O22" s="12"/>
      <c r="P22" s="13"/>
    </row>
    <row r="23" spans="1:16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12"/>
      <c r="O23" s="12"/>
      <c r="P23" s="13"/>
    </row>
    <row r="24" spans="1:16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12"/>
      <c r="O24" s="12"/>
      <c r="P24" s="13"/>
    </row>
    <row r="25" spans="1:16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12"/>
      <c r="O25" s="12"/>
      <c r="P25" s="13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25:M25"/>
    <mergeCell ref="A4:C4"/>
    <mergeCell ref="A20:M20"/>
    <mergeCell ref="A21:M21"/>
    <mergeCell ref="A22:M22"/>
    <mergeCell ref="A23:M23"/>
    <mergeCell ref="A24:M24"/>
    <mergeCell ref="A17:O17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2026-05-25T17:52:13Z</dcterms:modified>
</cp:coreProperties>
</file>