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G:\Рабочий стол\Емелюкова\ЗАКУПКИ\ЗАКУПКИ 2026\инди\"/>
    </mc:Choice>
  </mc:AlternateContent>
  <xr:revisionPtr revIDLastSave="0" documentId="13_ncr:1_{AE7343B4-2E3D-4634-97F3-5495F8B64C84}" xr6:coauthVersionLast="45" xr6:coauthVersionMax="47" xr10:uidLastSave="{00000000-0000-0000-0000-000000000000}"/>
  <bookViews>
    <workbookView xWindow="1035" yWindow="1785" windowWidth="21600" windowHeight="11385" xr2:uid="{00000000-000D-0000-FFFF-FFFF00000000}"/>
  </bookViews>
  <sheets>
    <sheet name="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B14" i="1" l="1"/>
  <c r="AA14" i="1"/>
  <c r="AE14" i="1" l="1"/>
  <c r="AJ14" i="1"/>
  <c r="AK14" i="1" s="1"/>
  <c r="AG14" i="1"/>
  <c r="AG16" i="1" s="1"/>
  <c r="AI16" i="1" l="1"/>
  <c r="AK16" i="1" l="1"/>
</calcChain>
</file>

<file path=xl/sharedStrings.xml><?xml version="1.0" encoding="utf-8"?>
<sst xmlns="http://schemas.openxmlformats.org/spreadsheetml/2006/main" count="26" uniqueCount="26">
  <si>
    <t>ПРОТОКОЛ_x000D_
ПО ФОРМИРОВАНИЮ НАЧАЛЬНОЙ (МАКСИМАЛЬНОЙ)_x000D_
ЦЕНЫ КОНТРАКТА</t>
  </si>
  <si>
    <t>предмет контракта</t>
  </si>
  <si>
    <t>№ п/п</t>
  </si>
  <si>
    <t>Наименование товара</t>
  </si>
  <si>
    <t>Кол-во</t>
  </si>
  <si>
    <t>Ед. изм.</t>
  </si>
  <si>
    <t>Источник1</t>
  </si>
  <si>
    <t>Источник2</t>
  </si>
  <si>
    <t>Источник3</t>
  </si>
  <si>
    <t>Источник4</t>
  </si>
  <si>
    <t>Источник5</t>
  </si>
  <si>
    <t>Ср. ар. цена за ед. изм., руб._x000D_
 &lt;ц&gt;</t>
  </si>
  <si>
    <t xml:space="preserve">Ср. кв. откл. </t>
  </si>
  <si>
    <t>Коэфф. вариации</t>
  </si>
  <si>
    <t>Н(М)ЦК, руб.</t>
  </si>
  <si>
    <t>Цена за ед. изм. с округлением (руб.)</t>
  </si>
  <si>
    <t>Н(М)ЦК, ЦКЕП контракта с учетом округления цены за ед. изм. (руб.)</t>
  </si>
  <si>
    <t>-</t>
  </si>
  <si>
    <t>ВСЕГО</t>
  </si>
  <si>
    <t xml:space="preserve">Цена за ед. </t>
  </si>
  <si>
    <t>ци1</t>
  </si>
  <si>
    <t>ци2</t>
  </si>
  <si>
    <t>ци3</t>
  </si>
  <si>
    <t>Поставка индикаторов</t>
  </si>
  <si>
    <t>Индикаторы воздушной и паровой стерилизации</t>
  </si>
  <si>
    <t>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</si>
</sst>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.75"/>
      <color rgb="FF000000"/>
      <name val="Times New Roman"/>
      <family val="1"/>
      <charset val="204"/>
    </font>
    <font>
      <b/>
      <sz val="9.75"/>
      <color rgb="FF000000"/>
      <name val="Times New Roman"/>
      <family val="1"/>
      <charset val="204"/>
    </font>
    <font>
      <u/>
      <sz val="8"/>
      <color rgb="FF5D7C91"/>
      <name val="Times New Roman"/>
      <family val="1"/>
      <charset val="204"/>
    </font>
    <font>
      <u/>
      <sz val="11"/>
      <color theme="10"/>
      <name val="Calibri"/>
      <family val="2"/>
    </font>
    <font>
      <sz val="9.75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36609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NumberFormat="1" applyFont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5" xfId="0" applyNumberFormat="1" applyFont="1" applyBorder="1" applyAlignment="1">
      <alignment horizontal="left" vertical="top" wrapText="1"/>
    </xf>
    <xf numFmtId="4" fontId="0" fillId="0" borderId="0" xfId="0" applyNumberFormat="1"/>
    <xf numFmtId="0" fontId="0" fillId="0" borderId="0" xfId="0" applyFill="1"/>
    <xf numFmtId="4" fontId="2" fillId="0" borderId="0" xfId="0" applyNumberFormat="1" applyFont="1" applyAlignment="1">
      <alignment horizontal="center" vertical="center"/>
    </xf>
    <xf numFmtId="0" fontId="1" fillId="0" borderId="0" xfId="0" applyNumberFormat="1" applyFont="1" applyBorder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9" fontId="4" fillId="0" borderId="9" xfId="1" applyNumberFormat="1" applyBorder="1" applyAlignment="1" applyProtection="1">
      <alignment horizontal="center" vertical="center" wrapText="1"/>
    </xf>
    <xf numFmtId="49" fontId="4" fillId="0" borderId="10" xfId="1" applyNumberFormat="1" applyBorder="1" applyAlignment="1" applyProtection="1">
      <alignment horizontal="center" vertical="center" wrapText="1"/>
    </xf>
    <xf numFmtId="49" fontId="4" fillId="0" borderId="7" xfId="1" applyNumberFormat="1" applyBorder="1" applyAlignment="1" applyProtection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14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 wrapText="1"/>
    </xf>
    <xf numFmtId="0" fontId="1" fillId="0" borderId="5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top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0" fontId="1" fillId="2" borderId="0" xfId="0" applyNumberFormat="1" applyFont="1" applyFill="1" applyAlignment="1">
      <alignment horizontal="left" vertical="top" wrapText="1"/>
    </xf>
    <xf numFmtId="0" fontId="2" fillId="0" borderId="0" xfId="0" applyNumberFormat="1" applyFont="1" applyAlignment="1">
      <alignment horizontal="center" vertical="top" wrapText="1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left" vertical="top" wrapText="1"/>
    </xf>
    <xf numFmtId="0" fontId="1" fillId="0" borderId="3" xfId="0" applyNumberFormat="1" applyFont="1" applyBorder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1" fillId="0" borderId="6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0</xdr:colOff>
      <xdr:row>8</xdr:row>
      <xdr:rowOff>0</xdr:rowOff>
    </xdr:from>
    <xdr:to>
      <xdr:col>30</xdr:col>
      <xdr:colOff>0</xdr:colOff>
      <xdr:row>12</xdr:row>
      <xdr:rowOff>8281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33</xdr:col>
      <xdr:colOff>0</xdr:colOff>
      <xdr:row>8</xdr:row>
      <xdr:rowOff>0</xdr:rowOff>
    </xdr:from>
    <xdr:to>
      <xdr:col>35</xdr:col>
      <xdr:colOff>0</xdr:colOff>
      <xdr:row>12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10</xdr:row>
      <xdr:rowOff>0</xdr:rowOff>
    </xdr:from>
    <xdr:to>
      <xdr:col>32</xdr:col>
      <xdr:colOff>0</xdr:colOff>
      <xdr:row>11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247650</xdr:colOff>
      <xdr:row>2</xdr:row>
      <xdr:rowOff>457200</xdr:rowOff>
    </xdr:from>
    <xdr:to>
      <xdr:col>29</xdr:col>
      <xdr:colOff>800100</xdr:colOff>
      <xdr:row>2</xdr:row>
      <xdr:rowOff>457200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247650" y="962025"/>
          <a:ext cx="7924800" cy="0"/>
        </a:xfrm>
        <a:prstGeom prst="line">
          <a:avLst/>
        </a:prstGeom>
        <a:ln w="9525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K17"/>
  <sheetViews>
    <sheetView tabSelected="1" topLeftCell="F1" zoomScaleNormal="100" workbookViewId="0">
      <selection activeCell="AA14" sqref="AA14:AA15"/>
    </sheetView>
  </sheetViews>
  <sheetFormatPr defaultRowHeight="15" x14ac:dyDescent="0.25"/>
  <cols>
    <col min="1" max="1" width="3.85546875" customWidth="1"/>
    <col min="2" max="2" width="0.28515625" customWidth="1"/>
    <col min="3" max="3" width="23.5703125" style="6" customWidth="1"/>
    <col min="4" max="4" width="11.42578125" customWidth="1"/>
    <col min="5" max="5" width="3.85546875" customWidth="1"/>
    <col min="6" max="6" width="2" customWidth="1"/>
    <col min="7" max="8" width="0.85546875" customWidth="1"/>
    <col min="9" max="9" width="0.7109375" customWidth="1"/>
    <col min="10" max="10" width="2.5703125" customWidth="1"/>
    <col min="11" max="11" width="3.7109375" customWidth="1"/>
    <col min="12" max="12" width="0.5703125" customWidth="1"/>
    <col min="13" max="13" width="0.85546875" customWidth="1"/>
    <col min="14" max="14" width="1" customWidth="1"/>
    <col min="15" max="15" width="0.7109375" customWidth="1"/>
    <col min="16" max="16" width="6.85546875" customWidth="1"/>
    <col min="17" max="17" width="6.42578125" customWidth="1"/>
    <col min="18" max="18" width="1.7109375" customWidth="1"/>
    <col min="19" max="19" width="2.42578125" customWidth="1"/>
    <col min="20" max="20" width="5.28515625" customWidth="1"/>
    <col min="21" max="21" width="0.85546875" customWidth="1"/>
    <col min="22" max="22" width="0.7109375" customWidth="1"/>
    <col min="23" max="23" width="6.85546875" customWidth="1"/>
    <col min="24" max="24" width="2.7109375" customWidth="1"/>
    <col min="25" max="25" width="0.7109375" customWidth="1"/>
    <col min="26" max="26" width="9.5703125" customWidth="1"/>
    <col min="27" max="27" width="9.28515625" customWidth="1"/>
    <col min="28" max="29" width="0.140625" customWidth="1"/>
    <col min="30" max="30" width="12.140625" customWidth="1"/>
    <col min="31" max="31" width="0.140625" customWidth="1"/>
    <col min="32" max="32" width="9.85546875" customWidth="1"/>
    <col min="33" max="33" width="0.140625" customWidth="1"/>
    <col min="34" max="34" width="18.140625" customWidth="1"/>
    <col min="35" max="35" width="0.28515625" customWidth="1"/>
    <col min="36" max="36" width="8.85546875" customWidth="1"/>
    <col min="37" max="37" width="17.140625" customWidth="1"/>
  </cols>
  <sheetData>
    <row r="1" spans="1:37" ht="0.7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37" ht="39" customHeight="1" x14ac:dyDescent="0.25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37" ht="37.5" customHeight="1" x14ac:dyDescent="0.25">
      <c r="C3" s="41" t="s">
        <v>23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7" ht="1.5" customHeight="1" x14ac:dyDescent="0.25"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1:37" ht="16.5" customHeight="1" x14ac:dyDescent="0.25">
      <c r="P5" s="27" t="s">
        <v>1</v>
      </c>
      <c r="Q5" s="27"/>
      <c r="R5" s="27"/>
      <c r="S5" s="27"/>
      <c r="T5" s="27"/>
      <c r="U5" s="27"/>
      <c r="V5" s="27"/>
    </row>
    <row r="6" spans="1:37" ht="6" customHeight="1" x14ac:dyDescent="0.25"/>
    <row r="7" spans="1:37" ht="51" customHeight="1" x14ac:dyDescent="0.25">
      <c r="A7" s="26" t="s">
        <v>2</v>
      </c>
      <c r="B7" s="26"/>
      <c r="C7" s="43" t="s">
        <v>3</v>
      </c>
      <c r="D7" s="26" t="s">
        <v>4</v>
      </c>
      <c r="E7" s="26" t="s">
        <v>5</v>
      </c>
      <c r="F7" s="26"/>
      <c r="G7" s="26"/>
      <c r="H7" s="26" t="s">
        <v>6</v>
      </c>
      <c r="I7" s="26"/>
      <c r="J7" s="26"/>
      <c r="K7" s="26"/>
      <c r="L7" s="26"/>
      <c r="M7" s="26"/>
      <c r="N7" s="26"/>
      <c r="O7" s="26" t="s">
        <v>7</v>
      </c>
      <c r="P7" s="26"/>
      <c r="Q7" s="26"/>
      <c r="R7" s="26" t="s">
        <v>8</v>
      </c>
      <c r="S7" s="26"/>
      <c r="T7" s="26"/>
      <c r="U7" s="26"/>
      <c r="V7" s="26" t="s">
        <v>9</v>
      </c>
      <c r="W7" s="26"/>
      <c r="X7" s="26"/>
      <c r="Y7" s="26" t="s">
        <v>10</v>
      </c>
      <c r="Z7" s="26"/>
      <c r="AA7" s="26" t="s">
        <v>11</v>
      </c>
      <c r="AB7" s="36" t="s">
        <v>12</v>
      </c>
      <c r="AC7" s="36"/>
      <c r="AD7" s="36"/>
      <c r="AE7" s="36" t="s">
        <v>13</v>
      </c>
      <c r="AF7" s="36"/>
      <c r="AG7" s="36" t="s">
        <v>14</v>
      </c>
      <c r="AH7" s="36"/>
      <c r="AI7" s="36"/>
      <c r="AJ7" s="26" t="s">
        <v>15</v>
      </c>
      <c r="AK7" s="26" t="s">
        <v>16</v>
      </c>
    </row>
    <row r="8" spans="1:37" ht="0.75" customHeight="1" x14ac:dyDescent="0.25">
      <c r="A8" s="26"/>
      <c r="B8" s="26"/>
      <c r="C8" s="43"/>
      <c r="D8" s="26"/>
      <c r="E8" s="26"/>
      <c r="F8" s="26"/>
      <c r="G8" s="26"/>
      <c r="H8" s="26" t="s">
        <v>19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"/>
      <c r="AC8" s="8"/>
      <c r="AD8" s="3"/>
      <c r="AE8" s="36"/>
      <c r="AF8" s="36"/>
      <c r="AG8" s="2"/>
      <c r="AH8" s="37"/>
      <c r="AI8" s="37"/>
      <c r="AJ8" s="26"/>
      <c r="AK8" s="26"/>
    </row>
    <row r="9" spans="1:37" ht="6" customHeight="1" x14ac:dyDescent="0.25">
      <c r="A9" s="26"/>
      <c r="B9" s="26"/>
      <c r="C9" s="43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5"/>
      <c r="AC9" s="8"/>
      <c r="AD9" s="39"/>
      <c r="AE9" s="36"/>
      <c r="AF9" s="36"/>
      <c r="AG9" s="38"/>
      <c r="AH9" s="39"/>
      <c r="AI9" s="39"/>
      <c r="AJ9" s="26"/>
      <c r="AK9" s="26"/>
    </row>
    <row r="10" spans="1:37" ht="0.75" customHeight="1" x14ac:dyDescent="0.25">
      <c r="A10" s="26"/>
      <c r="B10" s="26"/>
      <c r="C10" s="43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5"/>
      <c r="AC10" s="8"/>
      <c r="AD10" s="39"/>
      <c r="AE10" s="2"/>
      <c r="AF10" s="3"/>
      <c r="AG10" s="38"/>
      <c r="AH10" s="39"/>
      <c r="AI10" s="39"/>
      <c r="AJ10" s="26"/>
      <c r="AK10" s="26"/>
    </row>
    <row r="11" spans="1:37" ht="21.75" customHeight="1" x14ac:dyDescent="0.25">
      <c r="A11" s="26"/>
      <c r="B11" s="26"/>
      <c r="C11" s="43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5"/>
      <c r="AC11" s="8"/>
      <c r="AD11" s="39"/>
      <c r="AE11" s="2"/>
      <c r="AF11" s="1"/>
      <c r="AG11" s="38"/>
      <c r="AH11" s="39"/>
      <c r="AI11" s="39"/>
      <c r="AJ11" s="26"/>
      <c r="AK11" s="26"/>
    </row>
    <row r="12" spans="1:37" ht="16.5" customHeight="1" x14ac:dyDescent="0.25">
      <c r="A12" s="26"/>
      <c r="B12" s="26"/>
      <c r="C12" s="43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5"/>
      <c r="AC12" s="8"/>
      <c r="AD12" s="39"/>
      <c r="AE12" s="25"/>
      <c r="AF12" s="40"/>
      <c r="AG12" s="38"/>
      <c r="AH12" s="39"/>
      <c r="AI12" s="39"/>
      <c r="AJ12" s="26"/>
      <c r="AK12" s="26"/>
    </row>
    <row r="13" spans="1:37" ht="0.75" customHeight="1" x14ac:dyDescent="0.25">
      <c r="A13" s="26"/>
      <c r="B13" s="26"/>
      <c r="C13" s="43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5"/>
      <c r="AC13" s="8"/>
      <c r="AD13" s="39"/>
      <c r="AE13" s="25"/>
      <c r="AF13" s="40"/>
      <c r="AG13" s="4"/>
      <c r="AH13" s="40"/>
      <c r="AI13" s="40"/>
      <c r="AJ13" s="26"/>
      <c r="AK13" s="26"/>
    </row>
    <row r="14" spans="1:37" ht="21.75" customHeight="1" x14ac:dyDescent="0.25">
      <c r="A14" s="26">
        <v>7</v>
      </c>
      <c r="B14" s="26"/>
      <c r="C14" s="28" t="s">
        <v>24</v>
      </c>
      <c r="D14" s="30">
        <v>20</v>
      </c>
      <c r="E14" s="32" t="s">
        <v>25</v>
      </c>
      <c r="F14" s="32"/>
      <c r="G14" s="32"/>
      <c r="H14" s="11">
        <v>2340</v>
      </c>
      <c r="I14" s="11"/>
      <c r="J14" s="11"/>
      <c r="K14" s="11"/>
      <c r="L14" s="11"/>
      <c r="M14" s="11"/>
      <c r="N14" s="11"/>
      <c r="O14" s="11">
        <v>2042</v>
      </c>
      <c r="P14" s="11"/>
      <c r="Q14" s="11"/>
      <c r="R14" s="11">
        <v>3452</v>
      </c>
      <c r="S14" s="11"/>
      <c r="T14" s="11"/>
      <c r="U14" s="11"/>
      <c r="V14" s="11"/>
      <c r="W14" s="11"/>
      <c r="X14" s="11"/>
      <c r="Y14" s="11"/>
      <c r="Z14" s="11"/>
      <c r="AA14" s="9">
        <f t="shared" ref="AA14" si="0">ROUNDDOWN(AVERAGE(H14,O14,R14),2)</f>
        <v>2611.33</v>
      </c>
      <c r="AB14" s="18">
        <f t="shared" ref="AB14" si="1">STDEV(H14,O14,R14)</f>
        <v>743.12941896639643</v>
      </c>
      <c r="AC14" s="19"/>
      <c r="AD14" s="20"/>
      <c r="AE14" s="11">
        <f t="shared" ref="AE14" si="2">AB14/AA14*100</f>
        <v>28.45789000112573</v>
      </c>
      <c r="AF14" s="11"/>
      <c r="AG14" s="11">
        <f>AA14*D14</f>
        <v>52226.6</v>
      </c>
      <c r="AH14" s="11"/>
      <c r="AI14" s="11"/>
      <c r="AJ14" s="9">
        <f>ROUNDDOWN(AA14,2)</f>
        <v>2611.33</v>
      </c>
      <c r="AK14" s="9">
        <f>AJ14*D14</f>
        <v>52226.6</v>
      </c>
    </row>
    <row r="15" spans="1:37" ht="36.75" customHeight="1" x14ac:dyDescent="0.25">
      <c r="A15" s="26"/>
      <c r="B15" s="26"/>
      <c r="C15" s="29"/>
      <c r="D15" s="31"/>
      <c r="E15" s="32"/>
      <c r="F15" s="32"/>
      <c r="G15" s="32"/>
      <c r="H15" s="15" t="s">
        <v>20</v>
      </c>
      <c r="I15" s="16"/>
      <c r="J15" s="16"/>
      <c r="K15" s="16"/>
      <c r="L15" s="16"/>
      <c r="M15" s="16"/>
      <c r="N15" s="17"/>
      <c r="O15" s="12" t="s">
        <v>21</v>
      </c>
      <c r="P15" s="13"/>
      <c r="Q15" s="14"/>
      <c r="R15" s="12" t="s">
        <v>22</v>
      </c>
      <c r="S15" s="13"/>
      <c r="T15" s="13"/>
      <c r="U15" s="14"/>
      <c r="V15" s="15"/>
      <c r="W15" s="16"/>
      <c r="X15" s="17"/>
      <c r="Y15" s="15" t="s">
        <v>17</v>
      </c>
      <c r="Z15" s="17"/>
      <c r="AA15" s="10"/>
      <c r="AB15" s="21"/>
      <c r="AC15" s="22"/>
      <c r="AD15" s="23"/>
      <c r="AE15" s="11"/>
      <c r="AF15" s="11"/>
      <c r="AG15" s="11"/>
      <c r="AH15" s="11"/>
      <c r="AI15" s="11"/>
      <c r="AJ15" s="10"/>
      <c r="AK15" s="10"/>
    </row>
    <row r="16" spans="1:37" ht="18" customHeight="1" x14ac:dyDescent="0.25">
      <c r="B16" s="24" t="s">
        <v>18</v>
      </c>
      <c r="C16" s="24"/>
      <c r="AG16" s="33">
        <f>AG14</f>
        <v>52226.6</v>
      </c>
      <c r="AH16" s="33"/>
      <c r="AI16" s="5">
        <f>SUM(AG16)</f>
        <v>52226.6</v>
      </c>
      <c r="AK16" s="7">
        <f>AG16</f>
        <v>52226.6</v>
      </c>
    </row>
    <row r="17" ht="9.75" customHeight="1" x14ac:dyDescent="0.25"/>
  </sheetData>
  <mergeCells count="51">
    <mergeCell ref="C3:AD3"/>
    <mergeCell ref="AE7:AF9"/>
    <mergeCell ref="AE12:AE13"/>
    <mergeCell ref="B4:AD4"/>
    <mergeCell ref="A7:B13"/>
    <mergeCell ref="C7:C13"/>
    <mergeCell ref="D7:D13"/>
    <mergeCell ref="E7:G13"/>
    <mergeCell ref="H7:N7"/>
    <mergeCell ref="AG16:AH16"/>
    <mergeCell ref="A1:AK1"/>
    <mergeCell ref="A2:AK2"/>
    <mergeCell ref="AB7:AD7"/>
    <mergeCell ref="H8:Z13"/>
    <mergeCell ref="AJ7:AJ13"/>
    <mergeCell ref="AK7:AK13"/>
    <mergeCell ref="AH8:AI8"/>
    <mergeCell ref="AG9:AG12"/>
    <mergeCell ref="AH9:AI12"/>
    <mergeCell ref="AH13:AI13"/>
    <mergeCell ref="AG7:AI7"/>
    <mergeCell ref="O7:Q7"/>
    <mergeCell ref="R7:U7"/>
    <mergeCell ref="AF12:AF13"/>
    <mergeCell ref="AD9:AD13"/>
    <mergeCell ref="B16:C16"/>
    <mergeCell ref="AB9:AB13"/>
    <mergeCell ref="Y7:Z7"/>
    <mergeCell ref="AA7:AA13"/>
    <mergeCell ref="P5:V5"/>
    <mergeCell ref="V7:X7"/>
    <mergeCell ref="A14:B15"/>
    <mergeCell ref="C14:C15"/>
    <mergeCell ref="D14:D15"/>
    <mergeCell ref="E14:G15"/>
    <mergeCell ref="H14:N14"/>
    <mergeCell ref="H15:N15"/>
    <mergeCell ref="AJ14:AJ15"/>
    <mergeCell ref="AK14:AK15"/>
    <mergeCell ref="O14:Q14"/>
    <mergeCell ref="R14:U14"/>
    <mergeCell ref="V14:X14"/>
    <mergeCell ref="Y14:Z14"/>
    <mergeCell ref="AA14:AA15"/>
    <mergeCell ref="O15:Q15"/>
    <mergeCell ref="R15:U15"/>
    <mergeCell ref="V15:X15"/>
    <mergeCell ref="Y15:Z15"/>
    <mergeCell ref="AB14:AD15"/>
    <mergeCell ref="AE14:AF15"/>
    <mergeCell ref="AG14:AI15"/>
  </mergeCells>
  <pageMargins left="0.11811023622047245" right="0.11811023622047245" top="0.15748031496062992" bottom="0" header="0.31496062992125984" footer="0.31496062992125984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Сафьянова Анна Александровна</dc:creator>
  <cp:lastModifiedBy>User</cp:lastModifiedBy>
  <cp:lastPrinted>2025-02-03T04:42:02Z</cp:lastPrinted>
  <dcterms:created xsi:type="dcterms:W3CDTF">2020-02-04T07:44:24Z</dcterms:created>
  <dcterms:modified xsi:type="dcterms:W3CDTF">2026-08-28T06:58:59Z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15.2.10.0</vt:lpwstr>
  </property>
</Properties>
</file>