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ystemsupport\Desktop\"/>
    </mc:Choice>
  </mc:AlternateContent>
  <bookViews>
    <workbookView xWindow="0" yWindow="0" windowWidth="28800" windowHeight="12300"/>
  </bookViews>
  <sheets>
    <sheet name="НМЦК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G56" i="1"/>
  <c r="J58" i="1"/>
  <c r="J57" i="1"/>
  <c r="J56" i="1"/>
  <c r="J55" i="1"/>
  <c r="J54" i="1"/>
  <c r="J53" i="1"/>
  <c r="G53" i="1"/>
  <c r="J52" i="1"/>
  <c r="J51" i="1"/>
  <c r="J50" i="1"/>
  <c r="G50" i="1"/>
  <c r="J49" i="1"/>
  <c r="J48" i="1"/>
  <c r="J47" i="1"/>
  <c r="G47" i="1"/>
  <c r="G44" i="1"/>
  <c r="J46" i="1"/>
  <c r="J45" i="1"/>
  <c r="J44" i="1"/>
  <c r="J43" i="1"/>
  <c r="J42" i="1"/>
  <c r="J41" i="1"/>
  <c r="G41" i="1"/>
  <c r="J37" i="1"/>
  <c r="J36" i="1"/>
  <c r="J35" i="1"/>
  <c r="G35" i="1"/>
  <c r="J16" i="1"/>
  <c r="J15" i="1"/>
  <c r="J14" i="1"/>
  <c r="G14" i="1"/>
  <c r="J40" i="1"/>
  <c r="J39" i="1"/>
  <c r="J38" i="1"/>
  <c r="G38" i="1"/>
  <c r="J34" i="1"/>
  <c r="J33" i="1"/>
  <c r="J32" i="1"/>
  <c r="G32" i="1"/>
  <c r="J31" i="1"/>
  <c r="J30" i="1"/>
  <c r="J29" i="1"/>
  <c r="G29" i="1"/>
  <c r="J28" i="1"/>
  <c r="J27" i="1"/>
  <c r="J26" i="1"/>
  <c r="G26" i="1"/>
  <c r="J25" i="1"/>
  <c r="J24" i="1"/>
  <c r="J23" i="1"/>
  <c r="G23" i="1"/>
  <c r="J22" i="1"/>
  <c r="J21" i="1"/>
  <c r="J20" i="1"/>
  <c r="G20" i="1"/>
  <c r="J19" i="1"/>
  <c r="J18" i="1"/>
  <c r="J17" i="1"/>
  <c r="G17" i="1"/>
</calcChain>
</file>

<file path=xl/sharedStrings.xml><?xml version="1.0" encoding="utf-8"?>
<sst xmlns="http://schemas.openxmlformats.org/spreadsheetml/2006/main" count="92" uniqueCount="76">
  <si>
    <t>ОБОСНОВАНИЕ НАЧАЛЬНОЙ (МАКСИМАЛЬНОЙ) ЦЕНЫ КОНТРАКТА</t>
  </si>
  <si>
    <t>Основные характеристики объекта закупки</t>
  </si>
  <si>
    <t>Указаны в Спецификации (описании объекта закупки).</t>
  </si>
  <si>
    <t>Используемый метод определения начальной (максимальной) цены контракта</t>
  </si>
  <si>
    <t>Для определения начальной (максимальной) цены контракта (далее - НМЦК) методом сопоставимых рыночных цен (анализ рынка) использовалась общедоступная информация о цене товара  в сети Интернет.</t>
  </si>
  <si>
    <t>№ п/п</t>
  </si>
  <si>
    <t>Наименование товара (работы, услуги)</t>
  </si>
  <si>
    <t>Ед. изм.</t>
  </si>
  <si>
    <t>Кол-во (объем)</t>
  </si>
  <si>
    <t>Цена единицы товара (работы, услуги), руб.</t>
  </si>
  <si>
    <t>Источник получения информации</t>
  </si>
  <si>
    <t>Номинальная цена единицы товара (работы, услуги), руб.</t>
  </si>
  <si>
    <t>Сумма товара (работы, услуги), руб.</t>
  </si>
  <si>
    <t>Примечание</t>
  </si>
  <si>
    <t>шт.</t>
  </si>
  <si>
    <t>на приобретение расходных материалов</t>
  </si>
  <si>
    <t>Картридж для XEROX b310</t>
  </si>
  <si>
    <t>https://www.citilink.ru/product/kartridzh-lazernyi-xerox-006r04381-chernyi-20000str-dlya-xerox-ph-3020-1614109/properties/</t>
  </si>
  <si>
    <t>https://ink-market.ru/product/xerox-006r04381-toner-kartridzh-dlya-b310-20k?ysclid=msyh28nl10343447554</t>
  </si>
  <si>
    <t>https://kartridgmsk.ru/products/xerox-006r04381-originalnyy-lazernyy/?utm_campaign=Товарная%20кампания%20РУ&amp;utm_content=17069829344&amp;utm_medium=cpc&amp;utm_source=direct&amp;utm_term=yandex.ru&amp;yclid=17347485376715161599&amp;ybaip=1</t>
  </si>
  <si>
    <t>https://www.str-zip.ru/zapchasti-dlya-lazernyh-printerov-i-mfu/zakrepitelnye-uzly-pechki/126n00459-fyuzer-xerox-b305-b310-b315-orig-teh-upak?ysclid=msyhmvowy79588172</t>
  </si>
  <si>
    <t>https://hfsi.ru/shop/product/126n00459-fiuzer-xerox-b310?ysclid=msyhl325x523549544</t>
  </si>
  <si>
    <t>https://raschodo4ka.ru/fyuzer-126n00459-dlya-xerox-versalink-b305-b310-b315</t>
  </si>
  <si>
    <t>Фьюзер для Xerox B310</t>
  </si>
  <si>
    <t>Драм-картридж для XEROX b310</t>
  </si>
  <si>
    <t>https://printer-plotter.ru/rashodnye-materialy/tonery-i-dram-kartridzhi/xerox/drum-cartridge-b310-013r00690/?ysclid=msyp19bt16233610631</t>
  </si>
  <si>
    <t>https://tonervip.ru/product.php?pn=013r00690&amp;ybaip=1&amp;ysclid=msyp1k5r1a962016390</t>
  </si>
  <si>
    <t>https://www.chipdip.ru/product/dram-kartridzh-xerox-versalink-b305-310-013r00690-8028955626?ysclid=msyp1hao19799527200</t>
  </si>
  <si>
    <t>Картридж для HP M806dn</t>
  </si>
  <si>
    <t>https://asa.ru/catalog/kartridzhi-lazernye/16753/?ysclid=mszqwwmz3997242134</t>
  </si>
  <si>
    <t>https://ink-market.ru/product/kartridzh-hp-cf325x-dlya-hp-lj-m830z-m806x-m830z-m806dn-m806x-resurs-405k-gray-box?ysclid=mszqwrc92314067615</t>
  </si>
  <si>
    <t>https://www.compday.ru/rashodnye-materialy/kartridzhi/13281.htm?ysclid=msztsq514423354782</t>
  </si>
  <si>
    <t>Картридж для  Kyocera M2235dn</t>
  </si>
  <si>
    <t>https://copyrov.ru/catalog/raskhodnye-materialy/originalnye-rm-kyocera/toner-kartridgh-kyocera-tk-1200-chernyy-3-tys-str/?ysclid=mszy9ptd6150135349</t>
  </si>
  <si>
    <t>https://www.foroffice.ru/products/description/136147.html?ysclid=mszy9ob65624451663</t>
  </si>
  <si>
    <t>https://ink-market.ru/product/kyocera-tk-1200-toner-kartridzh-dlya-printerov-kyocera-p2335d-p2335dn-p2335dw-m2235dn-m2735dn-m2835dw-resurs-3000-stranits-1t02vp0ru0?ysclid=mszy9m834284169005</t>
  </si>
  <si>
    <t>Узел фиксации для  KYOCERA P2335dn</t>
  </si>
  <si>
    <t>https://www.argusmaster.ru/katalog/fk-1150.html?ysclid=mszzsy0wb594117176</t>
  </si>
  <si>
    <t>https://www.nix.ru/autocatalog/printer_uzly_zakrepleniya_pechi_termouzly/FK-1150-302RV93056-7-Uzel-termozakrepleniya-dlya-Kyocera-ECOSYS-P2040dn-P2040dw-P2235dn-P2235dw-M2540dn-M2540dw_536290.html?ysclid=mszzsw8ia782661622</t>
  </si>
  <si>
    <t>https://www.onlinetrade.ru/catalogue/kartridzhi_dlya_lazernoy_i_matrichnoy_pechati-c211/kyocera/uzel_fiksatsii_fk_1150_kyocera_302rv93053_302rv93057-1298692.html?city=1&amp;utm_medium=cpc&amp;utm_source=ydirect&amp;yclid=12509169428088750079&amp;ybaip=1&amp;utm_referrer=https%3a%2f%2fyandex.ru%2f#tabs_description</t>
  </si>
  <si>
    <t>Блок проявки для Kyocera ECOSYS M2235dn</t>
  </si>
  <si>
    <t>https://ink-market.ru/product/302vb93010-tu-dv-1200-302vb93010-blok-proyavki-dlya-kyocera-ecosys-m2235dn-texupakovka?ysclid=mt00vmiif56817608</t>
  </si>
  <si>
    <t>https://www.chipdip.ru/product/dv-1200-ct-blok-proyavki-dv-1200-sovmestimyy-aquamarine-8029769832?ysclid=mt00t0a45363524296</t>
  </si>
  <si>
    <t>https://www.ozon.ru/product/blok-proyavki-dv-1200-sovmestimyy-dlya-kyocera-ecosys-m2235dn-302vb93010-5080598764/?utm_source=yandex_serp_products&amp;utm_medium=organic&amp;ysclid=mt00syg74260530136&amp;sh=R_M8BVzAlw</t>
  </si>
  <si>
    <t>Фотобарабан для Avision AM7630i</t>
  </si>
  <si>
    <t>https://remo-shop.ru/products/fotobaraban-avision-ek-10016-dlya-am7630i-am7640i-am5630i-am5640i-015-0289-21/?ysclid=mt013g0m337884981</t>
  </si>
  <si>
    <t>https://www.wildberries.ru/catalog/237671176/detail.aspx?ysclid=mt011oixp716816092</t>
  </si>
  <si>
    <t>https://copyrov.ru/catalog/raskhodnye-materialy/originalnye-rm-avision/fotobaraban-avision-ek-10016-chernyy-150-tys-str/?ysclid=mt011c8vl309411935</t>
  </si>
  <si>
    <t>Узел роликов подхвата для XEROX B315</t>
  </si>
  <si>
    <t>https://msk.n1electronics.shop/id/uzel-rolikov-podhvata-podachi-adf-dlya-xerox-workcentre-3215-3225-b205-b215-022n02801-cet-601763.html?ysclid=mt02fcu12201101792</t>
  </si>
  <si>
    <t>https://ink-market.ru/product/uzel-rolikov-podhvatapodachi-adf-022n02801-dlya-xerox-workcentre-32153225-b205b215-cet-dgp0837?ysclid=mt02epsy8462517203</t>
  </si>
  <si>
    <t>https://printmall.ru/catalog/Xerox_roliki/uzel_rolikov_podkhvata_podachi_adf_022n02801_dlya_xerox_workcentre_3215_3225_b205_b215_cet_dgp0837/?roistat=direct24_none_17675917919_&amp;roistat_pos=dynamic_places_4&amp;roistat_referrer=yandex.ru&amp;utm_campaign=TK3&amp;utm_content=cid%7C708617790%7Cgid%7C5737890604%7Caid%7C17675917919%7Cdvc%7Cdesktop%7C&amp;utm_medium=search_dynamic_places_4&amp;utm_source=ya-rg&amp;utm_term=&amp;yclid=5542351119238299647&amp;ybaip=1</t>
  </si>
  <si>
    <t>Бункер отработанного тонера  для Xerox C400</t>
  </si>
  <si>
    <t>https://www.scp-garant.ru/catalog/zapchasti-dlya-oborudovaniya/zapchasti_dlya_pechatnoy_tehniki/bunker-otrabotannogo-tonera-108r01124-dlya-xerox-phaser-6600n-versalink/?utm_source=tovarfid&amp;ysclid=mt18axk16379105018#props</t>
  </si>
  <si>
    <t>https://ink-market.ru/product/bunker-otrabotannogo-tonera-108r01124-dlya-xerox-phaser-6600n-versalink-c400405-cet-cet521001?ysclid=mt18avfp5371921863</t>
  </si>
  <si>
    <t>https://market.yandex.ru/card/bunker-otrabotannogo-tonera-108r01124-dlya-xerox-versalink-c405-c400-workcentre-6605n-phaser-6600dn/103201909754?do-waremd5=4waxEsGn8MZ8QBcnC5LDcQ&amp;clid=1651&amp;ogV=-12</t>
  </si>
  <si>
    <t>Тонер-картридж для Avision AM7630i</t>
  </si>
  <si>
    <t>https://t-zip.ru/product/toner-kartridzh-20k-avision-am5630i-am5640i-am7630i-am7640i/?ysclid=mt193m7w3608681732&amp;utm_referrer=https%3A%2F%2Fyandex.ru%2F#features-tab</t>
  </si>
  <si>
    <t>https://bootcomp.ru/periferiynoe-oborudovanie-cid9/mfu-printery-skanery-kopiry-cid92/raskhodnye-materialy-cid187/kartridzhi-cid396/chernila-i-tonery-cid528/toner-kartridzh-avision-am7630i-am7640i-40667.html</t>
  </si>
  <si>
    <t>https://ink-market.ru/product/toner-kartridzh-avision-chernyy-black-20k-dlya-avision-am7630i-avision-am7640i?ysclid=mt193hjb1685502724</t>
  </si>
  <si>
    <t>USB разветвитель</t>
  </si>
  <si>
    <t>https://www.wildberries.ru/catalog/1083653458/detail.aspx?ysclid=mt1agd0x4306623054</t>
  </si>
  <si>
    <t>https://market.yandex.ru/card/hoco-hb41-usb-hub-usb-kontsentrator-razvetvitel-dlya-kompyutera-noutbuka-na-4-porta-interfeys-4-x-usb-30-kabel-12-m-chernyy/5884586670?do-waremd5=1WcpdCKa3OXLjFUYhi61sQ&amp;clid=703&amp;ysclid=mt1adi8a5m425904609&amp;ogV=-12#fullSpecsAnchorId</t>
  </si>
  <si>
    <t>https://www.ozon.ru/product/usb-hub-usb-kontsentrator-hoco-hb41-usb-3-0-x-4-1608894996/?at=1k2j1-KLm9WcVqgLTYhgjYkHeIlrrXXW&amp;sh=R_M8BcyJew</t>
  </si>
  <si>
    <t>Кабель HDMI</t>
  </si>
  <si>
    <t>https://www.chipdip.ru/product/kabel-audio-video-cactus-cs-hdmi-1.4-1.5-hdmi-m-hdmi-8014805742?ysclid=mt1anod9a809220798</t>
  </si>
  <si>
    <t>https://www.vseinstrumenti.ru/product/audio-video-kabel-cactus-cs-hdmi-1-4-1-5-hdmi-m-hdmi-m-1-5m-pozoloch-kont-chernyj-1723663-8777708/?utm_campaign=webmaster&amp;utm_content=8777708&amp;utm_medium=organic&amp;utm_source=Yandex&amp;utm_term=8777708&amp;ysclid=mt1anmwd9431833888</t>
  </si>
  <si>
    <t>https://www.citilink.ru/product/kabel-audio-video-cactus-cs-hdmi-1-4-1-5-hdmi-m-hdmi-m-ver-1-4-1-5m-go-1723663/?utm_medium=koldunshik_tovary&amp;utm_source=yandex_organic&amp;ysclid=mt1anjxv8669525680</t>
  </si>
  <si>
    <t>Блок фотобарабана для Kyocera ECOSYS P2335dn</t>
  </si>
  <si>
    <t>https://www.toner-pro.ru/catalog/originalnye_kyocera/baraban_kyocera_mita_dk_150_fs_1350_1028_1128_1120d_1350dn_1028mfp_1128mfp_302h493010_100_000_str/</t>
  </si>
  <si>
    <t>https://www.komus.ru/katalog/tekhnika/kartridzhi-i-tonery/kartridzhi-dlya-lazernykh-printerov-kopirov-i-mfu/barabany-originalnye/blok-fotobarabana-kyocera-dk-1150-chernyj-originalnyj/p/865710/?ysclid=mt1aynyzwn693468056&amp;tabId=specifications</t>
  </si>
  <si>
    <t>https://www.kyoshop.ru/kyocera-dk-1150-originalnyj-blok-fotobarabana-302rv93010</t>
  </si>
  <si>
    <t>Тонер-картридж для XEROX  Phaser 3020</t>
  </si>
  <si>
    <t>https://www.ozon.ru/product/kartridzh-xerox-106r03048-xerox-xel-106r03048-1825331821/?utm_source=yandex_serp_products&amp;utm_medium=organic&amp;ysclid=mt1eucm34946838999&amp;sh=R_M8BQxeuQ</t>
  </si>
  <si>
    <t>https://kartridgesale.ru/catalog/xerox-106r03048-toner-kartridzh-chernyy-1500-str-2/?ysclid=mt1euawc3929748623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</si>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</sst>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"/>
    <numFmt numFmtId="165" formatCode="_-* #\ ##0.00_р_._-;\-* #\ ##0.00_р_._-;_-* \-??_р_._-;_-@_-"/>
  </numFmts>
  <fonts count="1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9.5"/>
      <color theme="1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1">
    <xf numFmtId="0" fontId="0" fillId="0" borderId="0" xfId="0" applyNumberFormat="1" applyFont="1"/>
    <xf numFmtId="0" fontId="0" fillId="0" borderId="0" xfId="0" applyNumberFormat="1" applyFont="1" applyAlignment="1"/>
    <xf numFmtId="0" fontId="0" fillId="0" borderId="0" xfId="0" applyNumberFormat="1" applyFont="1" applyFill="1"/>
    <xf numFmtId="0" fontId="0" fillId="0" borderId="0" xfId="0" applyNumberFormat="1" applyFont="1" applyAlignment="1">
      <alignment horizontal="right"/>
    </xf>
    <xf numFmtId="0" fontId="0" fillId="2" borderId="0" xfId="0" applyNumberFormat="1" applyFont="1" applyFill="1"/>
    <xf numFmtId="0" fontId="3" fillId="0" borderId="0" xfId="0" applyNumberFormat="1" applyFont="1" applyAlignment="1">
      <alignment horizontal="center" vertical="center"/>
    </xf>
    <xf numFmtId="0" fontId="6" fillId="0" borderId="18" xfId="0" applyNumberFormat="1" applyFont="1" applyBorder="1" applyAlignment="1">
      <alignment horizontal="center" vertical="center" wrapText="1"/>
    </xf>
    <xf numFmtId="0" fontId="6" fillId="0" borderId="19" xfId="0" applyNumberFormat="1" applyFont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20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/>
    </xf>
    <xf numFmtId="0" fontId="6" fillId="0" borderId="20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 wrapText="1"/>
    </xf>
    <xf numFmtId="164" fontId="9" fillId="0" borderId="23" xfId="1" applyNumberFormat="1" applyBorder="1" applyAlignment="1">
      <alignment horizontal="center" vertical="center" wrapText="1"/>
    </xf>
    <xf numFmtId="165" fontId="10" fillId="0" borderId="24" xfId="0" applyNumberFormat="1" applyFont="1" applyBorder="1" applyAlignment="1">
      <alignment horizontal="center" vertical="center" wrapText="1"/>
    </xf>
    <xf numFmtId="164" fontId="9" fillId="0" borderId="27" xfId="1" applyNumberFormat="1" applyBorder="1" applyAlignment="1">
      <alignment horizontal="center" vertical="center" wrapText="1"/>
    </xf>
    <xf numFmtId="165" fontId="10" fillId="0" borderId="28" xfId="0" applyNumberFormat="1" applyFont="1" applyBorder="1" applyAlignment="1">
      <alignment horizontal="center" vertical="center" wrapText="1"/>
    </xf>
    <xf numFmtId="164" fontId="9" fillId="0" borderId="29" xfId="1" applyNumberFormat="1" applyBorder="1" applyAlignment="1">
      <alignment horizontal="center" vertical="center" wrapText="1"/>
    </xf>
    <xf numFmtId="165" fontId="10" fillId="0" borderId="3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5" fontId="11" fillId="0" borderId="36" xfId="0" applyNumberFormat="1" applyFont="1" applyBorder="1" applyAlignment="1">
      <alignment horizontal="center" vertical="center" wrapText="1"/>
    </xf>
    <xf numFmtId="165" fontId="11" fillId="0" borderId="37" xfId="0" applyNumberFormat="1" applyFont="1" applyBorder="1" applyAlignment="1">
      <alignment horizontal="center" vertical="center" wrapText="1"/>
    </xf>
    <xf numFmtId="165" fontId="11" fillId="0" borderId="38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165" fontId="11" fillId="0" borderId="24" xfId="0" applyNumberFormat="1" applyFont="1" applyBorder="1" applyAlignment="1">
      <alignment horizontal="center" vertical="center" wrapText="1"/>
    </xf>
    <xf numFmtId="165" fontId="11" fillId="0" borderId="28" xfId="0" applyNumberFormat="1" applyFont="1" applyBorder="1" applyAlignment="1">
      <alignment horizontal="center" vertical="center" wrapText="1"/>
    </xf>
    <xf numFmtId="165" fontId="11" fillId="0" borderId="30" xfId="0" applyNumberFormat="1" applyFont="1" applyBorder="1" applyAlignment="1">
      <alignment horizontal="center" vertical="center" wrapText="1"/>
    </xf>
    <xf numFmtId="0" fontId="6" fillId="0" borderId="21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26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5" fillId="0" borderId="26" xfId="0" applyNumberFormat="1" applyFont="1" applyBorder="1" applyAlignment="1">
      <alignment horizontal="center" vertical="center" wrapText="1"/>
    </xf>
    <xf numFmtId="164" fontId="10" fillId="0" borderId="24" xfId="0" applyNumberFormat="1" applyFont="1" applyBorder="1" applyAlignment="1">
      <alignment horizontal="center" vertical="center" wrapText="1"/>
    </xf>
    <xf numFmtId="164" fontId="10" fillId="0" borderId="28" xfId="0" applyNumberFormat="1" applyFont="1" applyBorder="1" applyAlignment="1">
      <alignment horizontal="center" vertical="center" wrapText="1"/>
    </xf>
    <xf numFmtId="164" fontId="10" fillId="0" borderId="30" xfId="0" applyNumberFormat="1" applyFont="1" applyBorder="1" applyAlignment="1">
      <alignment horizontal="center" vertical="center" wrapText="1"/>
    </xf>
    <xf numFmtId="0" fontId="1" fillId="0" borderId="28" xfId="0" applyNumberFormat="1" applyFont="1" applyBorder="1" applyAlignment="1"/>
    <xf numFmtId="0" fontId="0" fillId="0" borderId="28" xfId="0" applyNumberFormat="1" applyFont="1" applyBorder="1" applyAlignment="1"/>
    <xf numFmtId="165" fontId="0" fillId="0" borderId="28" xfId="0" applyNumberFormat="1" applyFont="1" applyBorder="1" applyAlignment="1"/>
    <xf numFmtId="0" fontId="0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1" xfId="0" applyNumberFormat="1" applyFont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2" borderId="13" xfId="0" applyNumberFormat="1" applyFont="1" applyFill="1" applyBorder="1" applyAlignment="1">
      <alignment horizontal="center" vertical="center" wrapText="1"/>
    </xf>
    <xf numFmtId="0" fontId="6" fillId="2" borderId="20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6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8"/>
  <sheetViews>
    <sheetView tabSelected="1" topLeftCell="A58" zoomScaleNormal="100" workbookViewId="0">
      <selection activeCell="B53" sqref="B53:B55"/>
    </sheetView>
  </sheetViews>
  <sheetFormatPr defaultColWidth="9.140625" defaultRowHeight="15" outlineLevelCol="1" x14ac:dyDescent="0.25"/>
  <cols>
    <col min="1" max="1" width="5.5703125" customWidth="1"/>
    <col min="2" max="2" width="42" customWidth="1"/>
    <col min="3" max="3" width="10.140625" style="2" customWidth="1"/>
    <col min="4" max="4" width="11.85546875" style="3" customWidth="1"/>
    <col min="5" max="5" width="23.42578125" customWidth="1"/>
    <col min="6" max="6" width="15.7109375" customWidth="1"/>
    <col min="7" max="7" width="12.7109375" style="4" customWidth="1"/>
    <col min="8" max="8" width="14.85546875" customWidth="1"/>
    <col min="9" max="9" width="12.28515625" customWidth="1"/>
    <col min="10" max="10" width="16.5703125" customWidth="1"/>
    <col min="11" max="12" width="11.7109375" hidden="1" customWidth="1" outlineLevel="1"/>
    <col min="13" max="13" width="9.140625" collapsed="1"/>
  </cols>
  <sheetData>
    <row r="3" spans="1:12" ht="21.75" customHeight="1" x14ac:dyDescent="0.25">
      <c r="K3" s="50"/>
      <c r="L3" s="50"/>
    </row>
    <row r="4" spans="1:12" ht="18.75" x14ac:dyDescent="0.25">
      <c r="A4" s="51" t="s">
        <v>0</v>
      </c>
      <c r="B4" s="51"/>
      <c r="C4" s="51"/>
      <c r="D4" s="51"/>
      <c r="E4" s="51"/>
      <c r="F4" s="51"/>
      <c r="G4" s="51"/>
      <c r="H4" s="51"/>
      <c r="I4" s="51"/>
      <c r="J4" s="51"/>
    </row>
    <row r="5" spans="1:12" ht="33" customHeight="1" x14ac:dyDescent="0.25">
      <c r="A5" s="52" t="s">
        <v>15</v>
      </c>
      <c r="B5" s="52"/>
      <c r="C5" s="52"/>
      <c r="D5" s="52"/>
      <c r="E5" s="52"/>
    </row>
    <row r="6" spans="1:12" x14ac:dyDescent="0.25">
      <c r="A6" s="5"/>
    </row>
    <row r="7" spans="1:12" ht="31.5" customHeight="1" x14ac:dyDescent="0.25">
      <c r="A7" s="53" t="s">
        <v>1</v>
      </c>
      <c r="B7" s="54"/>
      <c r="C7" s="55" t="s">
        <v>2</v>
      </c>
      <c r="D7" s="56"/>
      <c r="E7" s="56"/>
      <c r="F7" s="56"/>
      <c r="G7" s="56"/>
      <c r="H7" s="56"/>
      <c r="I7" s="56"/>
      <c r="J7" s="57"/>
      <c r="K7" s="19"/>
      <c r="L7" s="19"/>
    </row>
    <row r="8" spans="1:12" ht="78" customHeight="1" x14ac:dyDescent="0.25">
      <c r="A8" s="61" t="s">
        <v>3</v>
      </c>
      <c r="B8" s="62"/>
      <c r="C8" s="63" t="s">
        <v>4</v>
      </c>
      <c r="D8" s="64"/>
      <c r="E8" s="64"/>
      <c r="F8" s="64"/>
      <c r="G8" s="64"/>
      <c r="H8" s="64"/>
      <c r="I8" s="64"/>
      <c r="J8" s="65"/>
      <c r="K8" s="19"/>
      <c r="L8" s="19"/>
    </row>
    <row r="9" spans="1:12" ht="15.75" customHeight="1" x14ac:dyDescent="0.25">
      <c r="A9" s="69" t="s">
        <v>5</v>
      </c>
      <c r="B9" s="87" t="s">
        <v>6</v>
      </c>
      <c r="C9" s="58" t="s">
        <v>7</v>
      </c>
      <c r="D9" s="72" t="s">
        <v>8</v>
      </c>
      <c r="E9" s="66" t="s">
        <v>9</v>
      </c>
      <c r="F9" s="66"/>
      <c r="G9" s="66"/>
      <c r="H9" s="66"/>
      <c r="I9" s="66"/>
      <c r="J9" s="66"/>
      <c r="K9" s="19"/>
      <c r="L9" s="19"/>
    </row>
    <row r="10" spans="1:12" ht="27" customHeight="1" x14ac:dyDescent="0.25">
      <c r="A10" s="70"/>
      <c r="B10" s="88"/>
      <c r="C10" s="59"/>
      <c r="D10" s="73"/>
      <c r="E10" s="84" t="s">
        <v>10</v>
      </c>
      <c r="F10" s="84" t="s">
        <v>9</v>
      </c>
      <c r="G10" s="78" t="s">
        <v>11</v>
      </c>
      <c r="H10" s="75" t="s">
        <v>12</v>
      </c>
      <c r="I10" s="78" t="s">
        <v>13</v>
      </c>
      <c r="J10" s="79"/>
      <c r="K10" s="19"/>
      <c r="L10" s="19"/>
    </row>
    <row r="11" spans="1:12" ht="56.25" customHeight="1" x14ac:dyDescent="0.25">
      <c r="A11" s="70"/>
      <c r="B11" s="88"/>
      <c r="C11" s="59"/>
      <c r="D11" s="73"/>
      <c r="E11" s="85"/>
      <c r="F11" s="85"/>
      <c r="G11" s="80"/>
      <c r="H11" s="76"/>
      <c r="I11" s="80"/>
      <c r="J11" s="81"/>
      <c r="K11" s="19"/>
      <c r="L11" s="19"/>
    </row>
    <row r="12" spans="1:12" ht="7.15" customHeight="1" x14ac:dyDescent="0.25">
      <c r="A12" s="71"/>
      <c r="B12" s="87"/>
      <c r="C12" s="60"/>
      <c r="D12" s="74"/>
      <c r="E12" s="86"/>
      <c r="F12" s="86"/>
      <c r="G12" s="82"/>
      <c r="H12" s="77"/>
      <c r="I12" s="82"/>
      <c r="J12" s="83"/>
      <c r="K12" s="19"/>
      <c r="L12" s="19"/>
    </row>
    <row r="13" spans="1:12" ht="15.75" thickBot="1" x14ac:dyDescent="0.3">
      <c r="A13" s="6">
        <v>1</v>
      </c>
      <c r="B13" s="7">
        <v>2</v>
      </c>
      <c r="C13" s="8">
        <v>3</v>
      </c>
      <c r="D13" s="9">
        <v>4</v>
      </c>
      <c r="E13" s="10">
        <v>5</v>
      </c>
      <c r="F13" s="11">
        <v>6</v>
      </c>
      <c r="G13" s="12">
        <v>7</v>
      </c>
      <c r="H13" s="9">
        <v>8</v>
      </c>
      <c r="I13" s="67">
        <v>7</v>
      </c>
      <c r="J13" s="68"/>
      <c r="K13" s="19"/>
      <c r="L13" s="19"/>
    </row>
    <row r="14" spans="1:12" ht="34.5" customHeight="1" x14ac:dyDescent="0.25">
      <c r="A14" s="38">
        <v>1</v>
      </c>
      <c r="B14" s="89" t="s">
        <v>44</v>
      </c>
      <c r="C14" s="40" t="s">
        <v>14</v>
      </c>
      <c r="D14" s="42">
        <v>1</v>
      </c>
      <c r="E14" s="13" t="s">
        <v>45</v>
      </c>
      <c r="F14" s="14">
        <v>24224</v>
      </c>
      <c r="G14" s="44">
        <f>(F14+F15+F16)/3</f>
        <v>23749.333333333332</v>
      </c>
      <c r="H14" s="35">
        <v>23749.33</v>
      </c>
      <c r="I14" s="26"/>
      <c r="J14" s="20">
        <f t="shared" ref="J14:J16" si="0">D14*I14</f>
        <v>0</v>
      </c>
      <c r="K14" s="19"/>
      <c r="L14" s="19"/>
    </row>
    <row r="15" spans="1:12" ht="129" customHeight="1" x14ac:dyDescent="0.25">
      <c r="A15" s="39"/>
      <c r="B15" s="90"/>
      <c r="C15" s="41"/>
      <c r="D15" s="43"/>
      <c r="E15" s="15" t="s">
        <v>46</v>
      </c>
      <c r="F15" s="16">
        <v>24124</v>
      </c>
      <c r="G15" s="45"/>
      <c r="H15" s="36"/>
      <c r="I15" s="27"/>
      <c r="J15" s="21">
        <f t="shared" si="0"/>
        <v>0</v>
      </c>
      <c r="K15" s="19"/>
      <c r="L15" s="19"/>
    </row>
    <row r="16" spans="1:12" ht="170.25" customHeight="1" thickBot="1" x14ac:dyDescent="0.3">
      <c r="A16" s="39"/>
      <c r="B16" s="90"/>
      <c r="C16" s="41"/>
      <c r="D16" s="43"/>
      <c r="E16" s="17" t="s">
        <v>47</v>
      </c>
      <c r="F16" s="18">
        <v>22900</v>
      </c>
      <c r="G16" s="46"/>
      <c r="H16" s="37"/>
      <c r="I16" s="28"/>
      <c r="J16" s="22">
        <f t="shared" si="0"/>
        <v>0</v>
      </c>
      <c r="K16" s="19"/>
      <c r="L16" s="19"/>
    </row>
    <row r="17" spans="1:12" ht="129.75" customHeight="1" x14ac:dyDescent="0.25">
      <c r="A17" s="38">
        <v>2</v>
      </c>
      <c r="B17" s="89" t="s">
        <v>23</v>
      </c>
      <c r="C17" s="40" t="s">
        <v>14</v>
      </c>
      <c r="D17" s="42">
        <v>2</v>
      </c>
      <c r="E17" s="13" t="s">
        <v>20</v>
      </c>
      <c r="F17" s="14">
        <v>18000</v>
      </c>
      <c r="G17" s="44">
        <f>(F17+F18+F19)/3</f>
        <v>20060.333333333332</v>
      </c>
      <c r="H17" s="35">
        <v>40120.660000000003</v>
      </c>
      <c r="I17" s="23"/>
      <c r="J17" s="20">
        <f t="shared" ref="J17:J19" si="1">D17*I17</f>
        <v>0</v>
      </c>
      <c r="K17" s="19"/>
      <c r="L17" s="19"/>
    </row>
    <row r="18" spans="1:12" ht="129.75" customHeight="1" x14ac:dyDescent="0.25">
      <c r="A18" s="39"/>
      <c r="B18" s="90"/>
      <c r="C18" s="41"/>
      <c r="D18" s="43"/>
      <c r="E18" s="15" t="s">
        <v>21</v>
      </c>
      <c r="F18" s="16">
        <v>18400</v>
      </c>
      <c r="G18" s="45"/>
      <c r="H18" s="36"/>
      <c r="I18" s="24"/>
      <c r="J18" s="21">
        <f t="shared" si="1"/>
        <v>0</v>
      </c>
      <c r="K18" s="19"/>
      <c r="L18" s="19"/>
    </row>
    <row r="19" spans="1:12" ht="182.25" customHeight="1" thickBot="1" x14ac:dyDescent="0.3">
      <c r="A19" s="39"/>
      <c r="B19" s="90"/>
      <c r="C19" s="41"/>
      <c r="D19" s="43"/>
      <c r="E19" s="17" t="s">
        <v>22</v>
      </c>
      <c r="F19" s="18">
        <v>23781</v>
      </c>
      <c r="G19" s="46"/>
      <c r="H19" s="37"/>
      <c r="I19" s="25"/>
      <c r="J19" s="22">
        <f t="shared" si="1"/>
        <v>0</v>
      </c>
      <c r="K19" s="19"/>
      <c r="L19" s="19"/>
    </row>
    <row r="20" spans="1:12" ht="166.5" customHeight="1" x14ac:dyDescent="0.25">
      <c r="A20" s="38">
        <v>3</v>
      </c>
      <c r="B20" s="89" t="s">
        <v>24</v>
      </c>
      <c r="C20" s="40" t="s">
        <v>14</v>
      </c>
      <c r="D20" s="42">
        <v>2</v>
      </c>
      <c r="E20" s="13" t="s">
        <v>26</v>
      </c>
      <c r="F20" s="14">
        <v>9590</v>
      </c>
      <c r="G20" s="44">
        <f>(F20+F21+F22)/3</f>
        <v>10073.333333333334</v>
      </c>
      <c r="H20" s="35">
        <v>20146.66</v>
      </c>
      <c r="I20" s="23"/>
      <c r="J20" s="20">
        <f t="shared" ref="J20:J22" si="2">D20*I20</f>
        <v>0</v>
      </c>
      <c r="K20" s="19"/>
      <c r="L20" s="19"/>
    </row>
    <row r="21" spans="1:12" ht="129.75" customHeight="1" x14ac:dyDescent="0.25">
      <c r="A21" s="39"/>
      <c r="B21" s="90"/>
      <c r="C21" s="41"/>
      <c r="D21" s="43"/>
      <c r="E21" s="15" t="s">
        <v>27</v>
      </c>
      <c r="F21" s="16">
        <v>10330</v>
      </c>
      <c r="G21" s="45"/>
      <c r="H21" s="36"/>
      <c r="I21" s="24"/>
      <c r="J21" s="21">
        <f t="shared" si="2"/>
        <v>0</v>
      </c>
      <c r="K21" s="19"/>
      <c r="L21" s="19"/>
    </row>
    <row r="22" spans="1:12" ht="129.75" customHeight="1" thickBot="1" x14ac:dyDescent="0.3">
      <c r="A22" s="39"/>
      <c r="B22" s="90"/>
      <c r="C22" s="41"/>
      <c r="D22" s="43"/>
      <c r="E22" s="17" t="s">
        <v>25</v>
      </c>
      <c r="F22" s="18">
        <v>10300</v>
      </c>
      <c r="G22" s="46"/>
      <c r="H22" s="37"/>
      <c r="I22" s="25"/>
      <c r="J22" s="22">
        <f t="shared" si="2"/>
        <v>0</v>
      </c>
      <c r="K22" s="19"/>
      <c r="L22" s="19"/>
    </row>
    <row r="23" spans="1:12" ht="150" customHeight="1" x14ac:dyDescent="0.25">
      <c r="A23" s="38">
        <v>4</v>
      </c>
      <c r="B23" s="89" t="s">
        <v>52</v>
      </c>
      <c r="C23" s="40" t="s">
        <v>14</v>
      </c>
      <c r="D23" s="42">
        <v>1</v>
      </c>
      <c r="E23" s="13" t="s">
        <v>53</v>
      </c>
      <c r="F23" s="14">
        <v>1507</v>
      </c>
      <c r="G23" s="44">
        <f>(F23+F24+F25)/3</f>
        <v>1656.3333333333333</v>
      </c>
      <c r="H23" s="35">
        <v>1656.33</v>
      </c>
      <c r="I23" s="26"/>
      <c r="J23" s="20">
        <f t="shared" ref="J23:J25" si="3">D23*I23</f>
        <v>0</v>
      </c>
      <c r="K23" s="19"/>
      <c r="L23" s="19"/>
    </row>
    <row r="24" spans="1:12" ht="202.5" customHeight="1" x14ac:dyDescent="0.25">
      <c r="A24" s="39"/>
      <c r="B24" s="90"/>
      <c r="C24" s="41"/>
      <c r="D24" s="43"/>
      <c r="E24" s="15" t="s">
        <v>54</v>
      </c>
      <c r="F24" s="16">
        <v>1485</v>
      </c>
      <c r="G24" s="45"/>
      <c r="H24" s="36"/>
      <c r="I24" s="27"/>
      <c r="J24" s="21">
        <f t="shared" si="3"/>
        <v>0</v>
      </c>
      <c r="K24" s="19"/>
      <c r="L24" s="19"/>
    </row>
    <row r="25" spans="1:12" ht="129.75" customHeight="1" thickBot="1" x14ac:dyDescent="0.3">
      <c r="A25" s="39"/>
      <c r="B25" s="90"/>
      <c r="C25" s="41"/>
      <c r="D25" s="43"/>
      <c r="E25" s="17" t="s">
        <v>55</v>
      </c>
      <c r="F25" s="18">
        <v>1977</v>
      </c>
      <c r="G25" s="46"/>
      <c r="H25" s="37"/>
      <c r="I25" s="28"/>
      <c r="J25" s="22">
        <f t="shared" si="3"/>
        <v>0</v>
      </c>
      <c r="K25" s="19"/>
      <c r="L25" s="19"/>
    </row>
    <row r="26" spans="1:12" ht="129.75" customHeight="1" x14ac:dyDescent="0.25">
      <c r="A26" s="38">
        <v>5</v>
      </c>
      <c r="B26" s="89" t="s">
        <v>32</v>
      </c>
      <c r="C26" s="40" t="s">
        <v>14</v>
      </c>
      <c r="D26" s="42">
        <v>3</v>
      </c>
      <c r="E26" s="13" t="s">
        <v>33</v>
      </c>
      <c r="F26" s="14">
        <v>6700</v>
      </c>
      <c r="G26" s="44">
        <f>(F26+F27+F28)/3</f>
        <v>6824.333333333333</v>
      </c>
      <c r="H26" s="35">
        <v>20472.990000000002</v>
      </c>
      <c r="I26" s="26"/>
      <c r="J26" s="20">
        <f t="shared" ref="J26:J28" si="4">D26*I26</f>
        <v>0</v>
      </c>
      <c r="K26" s="19"/>
      <c r="L26" s="19"/>
    </row>
    <row r="27" spans="1:12" ht="129.75" customHeight="1" x14ac:dyDescent="0.25">
      <c r="A27" s="39"/>
      <c r="B27" s="90"/>
      <c r="C27" s="41"/>
      <c r="D27" s="43"/>
      <c r="E27" s="15" t="s">
        <v>34</v>
      </c>
      <c r="F27" s="16">
        <v>6930</v>
      </c>
      <c r="G27" s="45"/>
      <c r="H27" s="36"/>
      <c r="I27" s="27"/>
      <c r="J27" s="21">
        <f t="shared" si="4"/>
        <v>0</v>
      </c>
      <c r="K27" s="19"/>
      <c r="L27" s="19"/>
    </row>
    <row r="28" spans="1:12" ht="332.25" customHeight="1" thickBot="1" x14ac:dyDescent="0.3">
      <c r="A28" s="39"/>
      <c r="B28" s="90"/>
      <c r="C28" s="41"/>
      <c r="D28" s="43"/>
      <c r="E28" s="17" t="s">
        <v>35</v>
      </c>
      <c r="F28" s="18">
        <v>6843</v>
      </c>
      <c r="G28" s="46"/>
      <c r="H28" s="37"/>
      <c r="I28" s="28"/>
      <c r="J28" s="22">
        <f t="shared" si="4"/>
        <v>0</v>
      </c>
      <c r="K28" s="19"/>
      <c r="L28" s="19"/>
    </row>
    <row r="29" spans="1:12" ht="49.5" customHeight="1" x14ac:dyDescent="0.25">
      <c r="A29" s="38">
        <v>6</v>
      </c>
      <c r="B29" s="89" t="s">
        <v>36</v>
      </c>
      <c r="C29" s="40" t="s">
        <v>14</v>
      </c>
      <c r="D29" s="42">
        <v>1</v>
      </c>
      <c r="E29" s="13" t="s">
        <v>37</v>
      </c>
      <c r="F29" s="14">
        <v>18990</v>
      </c>
      <c r="G29" s="44">
        <f>(F29+F30+F31)/3</f>
        <v>20998.333333333332</v>
      </c>
      <c r="H29" s="35">
        <v>20998.33</v>
      </c>
      <c r="I29" s="26"/>
      <c r="J29" s="20">
        <f t="shared" ref="J29:J31" si="5">D29*I29</f>
        <v>0</v>
      </c>
      <c r="K29" s="19"/>
      <c r="L29" s="19"/>
    </row>
    <row r="30" spans="1:12" ht="171.75" customHeight="1" x14ac:dyDescent="0.25">
      <c r="A30" s="39"/>
      <c r="B30" s="90"/>
      <c r="C30" s="41"/>
      <c r="D30" s="43"/>
      <c r="E30" s="15" t="s">
        <v>38</v>
      </c>
      <c r="F30" s="16">
        <v>22255</v>
      </c>
      <c r="G30" s="45"/>
      <c r="H30" s="36"/>
      <c r="I30" s="27"/>
      <c r="J30" s="21">
        <f t="shared" si="5"/>
        <v>0</v>
      </c>
      <c r="K30" s="19"/>
      <c r="L30" s="19"/>
    </row>
    <row r="31" spans="1:12" ht="170.25" customHeight="1" thickBot="1" x14ac:dyDescent="0.3">
      <c r="A31" s="39"/>
      <c r="B31" s="90"/>
      <c r="C31" s="41"/>
      <c r="D31" s="43"/>
      <c r="E31" s="17" t="s">
        <v>39</v>
      </c>
      <c r="F31" s="18">
        <v>21750</v>
      </c>
      <c r="G31" s="46"/>
      <c r="H31" s="37"/>
      <c r="I31" s="28"/>
      <c r="J31" s="22">
        <f t="shared" si="5"/>
        <v>0</v>
      </c>
      <c r="K31" s="19"/>
      <c r="L31" s="19"/>
    </row>
    <row r="32" spans="1:12" ht="89.25" customHeight="1" x14ac:dyDescent="0.25">
      <c r="A32" s="38">
        <v>7</v>
      </c>
      <c r="B32" s="89" t="s">
        <v>40</v>
      </c>
      <c r="C32" s="40" t="s">
        <v>14</v>
      </c>
      <c r="D32" s="42">
        <v>1</v>
      </c>
      <c r="E32" s="13" t="s">
        <v>41</v>
      </c>
      <c r="F32" s="14">
        <v>12500</v>
      </c>
      <c r="G32" s="44">
        <f>(F32+F33+F34)/3</f>
        <v>11823.333333333334</v>
      </c>
      <c r="H32" s="35">
        <v>11823.33</v>
      </c>
      <c r="I32" s="26"/>
      <c r="J32" s="20">
        <f t="shared" ref="J32:J37" si="6">D32*I32</f>
        <v>0</v>
      </c>
      <c r="K32" s="19"/>
      <c r="L32" s="19"/>
    </row>
    <row r="33" spans="1:12" ht="152.25" customHeight="1" x14ac:dyDescent="0.25">
      <c r="A33" s="39"/>
      <c r="B33" s="90"/>
      <c r="C33" s="41"/>
      <c r="D33" s="43"/>
      <c r="E33" s="15" t="s">
        <v>42</v>
      </c>
      <c r="F33" s="16">
        <v>9800</v>
      </c>
      <c r="G33" s="45"/>
      <c r="H33" s="36"/>
      <c r="I33" s="27"/>
      <c r="J33" s="21">
        <f t="shared" si="6"/>
        <v>0</v>
      </c>
      <c r="K33" s="19"/>
      <c r="L33" s="19"/>
    </row>
    <row r="34" spans="1:12" ht="132" customHeight="1" thickBot="1" x14ac:dyDescent="0.3">
      <c r="A34" s="39"/>
      <c r="B34" s="90"/>
      <c r="C34" s="41"/>
      <c r="D34" s="43"/>
      <c r="E34" s="17" t="s">
        <v>43</v>
      </c>
      <c r="F34" s="18">
        <v>13170</v>
      </c>
      <c r="G34" s="46"/>
      <c r="H34" s="37"/>
      <c r="I34" s="28"/>
      <c r="J34" s="22">
        <f t="shared" si="6"/>
        <v>0</v>
      </c>
      <c r="K34" s="19"/>
      <c r="L34" s="19"/>
    </row>
    <row r="35" spans="1:12" ht="110.25" customHeight="1" x14ac:dyDescent="0.25">
      <c r="A35" s="38">
        <v>8</v>
      </c>
      <c r="B35" s="89" t="s">
        <v>48</v>
      </c>
      <c r="C35" s="40" t="s">
        <v>14</v>
      </c>
      <c r="D35" s="42">
        <v>1</v>
      </c>
      <c r="E35" s="13" t="s">
        <v>49</v>
      </c>
      <c r="F35" s="14">
        <v>1423</v>
      </c>
      <c r="G35" s="44">
        <f>(F35+F36+F37)/3</f>
        <v>1445.3333333333333</v>
      </c>
      <c r="H35" s="35">
        <v>1445.33</v>
      </c>
      <c r="I35" s="26"/>
      <c r="J35" s="20">
        <f t="shared" si="6"/>
        <v>0</v>
      </c>
      <c r="K35" s="19"/>
      <c r="L35" s="19"/>
    </row>
    <row r="36" spans="1:12" ht="127.5" customHeight="1" x14ac:dyDescent="0.25">
      <c r="A36" s="39"/>
      <c r="B36" s="90"/>
      <c r="C36" s="41"/>
      <c r="D36" s="43"/>
      <c r="E36" s="15" t="s">
        <v>50</v>
      </c>
      <c r="F36" s="16">
        <v>1344</v>
      </c>
      <c r="G36" s="45"/>
      <c r="H36" s="36"/>
      <c r="I36" s="27"/>
      <c r="J36" s="21">
        <f t="shared" si="6"/>
        <v>0</v>
      </c>
      <c r="K36" s="19"/>
      <c r="L36" s="19"/>
    </row>
    <row r="37" spans="1:12" ht="155.25" customHeight="1" thickBot="1" x14ac:dyDescent="0.3">
      <c r="A37" s="39"/>
      <c r="B37" s="90"/>
      <c r="C37" s="41"/>
      <c r="D37" s="43"/>
      <c r="E37" s="17" t="s">
        <v>51</v>
      </c>
      <c r="F37" s="18">
        <v>1569</v>
      </c>
      <c r="G37" s="46"/>
      <c r="H37" s="37"/>
      <c r="I37" s="28"/>
      <c r="J37" s="22">
        <f t="shared" si="6"/>
        <v>0</v>
      </c>
      <c r="K37" s="19"/>
      <c r="L37" s="19"/>
    </row>
    <row r="38" spans="1:12" ht="126" customHeight="1" x14ac:dyDescent="0.25">
      <c r="A38" s="38">
        <v>9</v>
      </c>
      <c r="B38" s="89" t="s">
        <v>16</v>
      </c>
      <c r="C38" s="40" t="s">
        <v>14</v>
      </c>
      <c r="D38" s="42">
        <v>11</v>
      </c>
      <c r="E38" s="13" t="s">
        <v>17</v>
      </c>
      <c r="F38" s="14">
        <v>21100</v>
      </c>
      <c r="G38" s="44">
        <f>(F38+F39+F40)/3</f>
        <v>20313.333333333332</v>
      </c>
      <c r="H38" s="35">
        <v>223446.63</v>
      </c>
      <c r="I38" s="26"/>
      <c r="J38" s="20">
        <f t="shared" ref="J38:J43" si="7">D38*I38</f>
        <v>0</v>
      </c>
      <c r="K38" s="19"/>
      <c r="L38" s="19"/>
    </row>
    <row r="39" spans="1:12" ht="110.25" customHeight="1" x14ac:dyDescent="0.25">
      <c r="A39" s="39"/>
      <c r="B39" s="90"/>
      <c r="C39" s="41"/>
      <c r="D39" s="43"/>
      <c r="E39" s="15" t="s">
        <v>19</v>
      </c>
      <c r="F39" s="16">
        <v>20080</v>
      </c>
      <c r="G39" s="45"/>
      <c r="H39" s="36"/>
      <c r="I39" s="27"/>
      <c r="J39" s="21">
        <f t="shared" si="7"/>
        <v>0</v>
      </c>
      <c r="K39" s="19"/>
      <c r="L39" s="19"/>
    </row>
    <row r="40" spans="1:12" ht="195.75" customHeight="1" thickBot="1" x14ac:dyDescent="0.3">
      <c r="A40" s="39"/>
      <c r="B40" s="90"/>
      <c r="C40" s="41"/>
      <c r="D40" s="43"/>
      <c r="E40" s="17" t="s">
        <v>18</v>
      </c>
      <c r="F40" s="18">
        <v>19760</v>
      </c>
      <c r="G40" s="46"/>
      <c r="H40" s="37"/>
      <c r="I40" s="28"/>
      <c r="J40" s="22">
        <f t="shared" si="7"/>
        <v>0</v>
      </c>
      <c r="K40" s="19"/>
      <c r="L40" s="19"/>
    </row>
    <row r="41" spans="1:12" ht="84.75" customHeight="1" x14ac:dyDescent="0.25">
      <c r="A41" s="38">
        <v>10</v>
      </c>
      <c r="B41" s="89" t="s">
        <v>28</v>
      </c>
      <c r="C41" s="40" t="s">
        <v>14</v>
      </c>
      <c r="D41" s="42">
        <v>2</v>
      </c>
      <c r="E41" s="13" t="s">
        <v>29</v>
      </c>
      <c r="F41" s="14">
        <v>41864</v>
      </c>
      <c r="G41" s="44">
        <f>(F41+F42+F43)/3</f>
        <v>38251</v>
      </c>
      <c r="H41" s="35">
        <v>76502</v>
      </c>
      <c r="I41" s="29"/>
      <c r="J41" s="20">
        <f t="shared" si="7"/>
        <v>0</v>
      </c>
      <c r="K41" s="19"/>
      <c r="L41" s="19"/>
    </row>
    <row r="42" spans="1:12" ht="159.75" customHeight="1" x14ac:dyDescent="0.25">
      <c r="A42" s="39"/>
      <c r="B42" s="90"/>
      <c r="C42" s="41"/>
      <c r="D42" s="43"/>
      <c r="E42" s="15" t="s">
        <v>30</v>
      </c>
      <c r="F42" s="16">
        <v>32705</v>
      </c>
      <c r="G42" s="45"/>
      <c r="H42" s="36"/>
      <c r="I42" s="30"/>
      <c r="J42" s="21">
        <f t="shared" si="7"/>
        <v>0</v>
      </c>
      <c r="K42" s="19"/>
      <c r="L42" s="19"/>
    </row>
    <row r="43" spans="1:12" ht="129.75" customHeight="1" thickBot="1" x14ac:dyDescent="0.3">
      <c r="A43" s="39"/>
      <c r="B43" s="90"/>
      <c r="C43" s="41"/>
      <c r="D43" s="43"/>
      <c r="E43" s="17" t="s">
        <v>31</v>
      </c>
      <c r="F43" s="18">
        <v>40184</v>
      </c>
      <c r="G43" s="46"/>
      <c r="H43" s="37"/>
      <c r="I43" s="31"/>
      <c r="J43" s="22">
        <f t="shared" si="7"/>
        <v>0</v>
      </c>
      <c r="K43" s="19"/>
      <c r="L43" s="19"/>
    </row>
    <row r="44" spans="1:12" ht="105" customHeight="1" x14ac:dyDescent="0.25">
      <c r="A44" s="38">
        <v>11</v>
      </c>
      <c r="B44" s="89" t="s">
        <v>56</v>
      </c>
      <c r="C44" s="40" t="s">
        <v>14</v>
      </c>
      <c r="D44" s="42">
        <v>2</v>
      </c>
      <c r="E44" s="13" t="s">
        <v>57</v>
      </c>
      <c r="F44" s="14">
        <v>19550</v>
      </c>
      <c r="G44" s="44">
        <f>(F44+F45+F46)/3</f>
        <v>19158.333333333332</v>
      </c>
      <c r="H44" s="35">
        <v>38316.660000000003</v>
      </c>
      <c r="I44" s="29"/>
      <c r="J44" s="20">
        <f t="shared" ref="J44:J46" si="8">D44*I44</f>
        <v>0</v>
      </c>
      <c r="K44" s="19"/>
      <c r="L44" s="19"/>
    </row>
    <row r="45" spans="1:12" ht="129.75" customHeight="1" x14ac:dyDescent="0.25">
      <c r="A45" s="39"/>
      <c r="B45" s="90"/>
      <c r="C45" s="41"/>
      <c r="D45" s="43"/>
      <c r="E45" s="15" t="s">
        <v>58</v>
      </c>
      <c r="F45" s="16">
        <v>18720</v>
      </c>
      <c r="G45" s="45"/>
      <c r="H45" s="36"/>
      <c r="I45" s="30"/>
      <c r="J45" s="21">
        <f t="shared" si="8"/>
        <v>0</v>
      </c>
      <c r="K45" s="19"/>
      <c r="L45" s="19"/>
    </row>
    <row r="46" spans="1:12" ht="111.75" customHeight="1" thickBot="1" x14ac:dyDescent="0.3">
      <c r="A46" s="39"/>
      <c r="B46" s="90"/>
      <c r="C46" s="41"/>
      <c r="D46" s="43"/>
      <c r="E46" s="17" t="s">
        <v>59</v>
      </c>
      <c r="F46" s="18">
        <v>19205</v>
      </c>
      <c r="G46" s="46"/>
      <c r="H46" s="37"/>
      <c r="I46" s="31"/>
      <c r="J46" s="22">
        <f t="shared" si="8"/>
        <v>0</v>
      </c>
      <c r="K46" s="19"/>
      <c r="L46" s="19"/>
    </row>
    <row r="47" spans="1:12" ht="126.75" customHeight="1" x14ac:dyDescent="0.25">
      <c r="A47" s="38">
        <v>12</v>
      </c>
      <c r="B47" s="89" t="s">
        <v>60</v>
      </c>
      <c r="C47" s="40" t="s">
        <v>14</v>
      </c>
      <c r="D47" s="42">
        <v>6</v>
      </c>
      <c r="E47" s="13" t="s">
        <v>61</v>
      </c>
      <c r="F47" s="14">
        <v>1651</v>
      </c>
      <c r="G47" s="44">
        <f>(F47+F48+F49)/3</f>
        <v>1743</v>
      </c>
      <c r="H47" s="35">
        <v>10458</v>
      </c>
      <c r="I47" s="29"/>
      <c r="J47" s="20">
        <f t="shared" ref="J47:J49" si="9">D47*I47</f>
        <v>0</v>
      </c>
      <c r="K47" s="19"/>
      <c r="L47" s="19"/>
    </row>
    <row r="48" spans="1:12" ht="154.5" customHeight="1" x14ac:dyDescent="0.25">
      <c r="A48" s="39"/>
      <c r="B48" s="90"/>
      <c r="C48" s="41"/>
      <c r="D48" s="43"/>
      <c r="E48" s="15" t="s">
        <v>62</v>
      </c>
      <c r="F48" s="16">
        <v>1957</v>
      </c>
      <c r="G48" s="45"/>
      <c r="H48" s="36"/>
      <c r="I48" s="30"/>
      <c r="J48" s="21">
        <f t="shared" si="9"/>
        <v>0</v>
      </c>
      <c r="K48" s="19"/>
      <c r="L48" s="19"/>
    </row>
    <row r="49" spans="1:12" ht="132" customHeight="1" thickBot="1" x14ac:dyDescent="0.3">
      <c r="A49" s="39"/>
      <c r="B49" s="90"/>
      <c r="C49" s="41"/>
      <c r="D49" s="43"/>
      <c r="E49" s="17" t="s">
        <v>63</v>
      </c>
      <c r="F49" s="18">
        <v>1621</v>
      </c>
      <c r="G49" s="46"/>
      <c r="H49" s="37"/>
      <c r="I49" s="31"/>
      <c r="J49" s="22">
        <f t="shared" si="9"/>
        <v>0</v>
      </c>
      <c r="K49" s="19"/>
      <c r="L49" s="19"/>
    </row>
    <row r="50" spans="1:12" ht="78.75" customHeight="1" x14ac:dyDescent="0.25">
      <c r="A50" s="38">
        <v>13</v>
      </c>
      <c r="B50" s="89" t="s">
        <v>64</v>
      </c>
      <c r="C50" s="40" t="s">
        <v>14</v>
      </c>
      <c r="D50" s="42">
        <v>10</v>
      </c>
      <c r="E50" s="13" t="s">
        <v>65</v>
      </c>
      <c r="F50" s="14">
        <v>190</v>
      </c>
      <c r="G50" s="44">
        <f>(F50+F51+F52)/3</f>
        <v>202.66666666666666</v>
      </c>
      <c r="H50" s="35">
        <v>2026.7</v>
      </c>
      <c r="I50" s="29"/>
      <c r="J50" s="20">
        <f t="shared" ref="J50:J52" si="10">D50*I50</f>
        <v>0</v>
      </c>
      <c r="K50" s="19"/>
      <c r="L50" s="19"/>
    </row>
    <row r="51" spans="1:12" ht="97.5" customHeight="1" x14ac:dyDescent="0.25">
      <c r="A51" s="39"/>
      <c r="B51" s="90"/>
      <c r="C51" s="41"/>
      <c r="D51" s="43"/>
      <c r="E51" s="15" t="s">
        <v>66</v>
      </c>
      <c r="F51" s="16">
        <v>228</v>
      </c>
      <c r="G51" s="45"/>
      <c r="H51" s="36"/>
      <c r="I51" s="30"/>
      <c r="J51" s="21">
        <f t="shared" si="10"/>
        <v>0</v>
      </c>
      <c r="K51" s="19"/>
      <c r="L51" s="19"/>
    </row>
    <row r="52" spans="1:12" ht="128.25" customHeight="1" thickBot="1" x14ac:dyDescent="0.3">
      <c r="A52" s="39"/>
      <c r="B52" s="90"/>
      <c r="C52" s="41"/>
      <c r="D52" s="43"/>
      <c r="E52" s="17" t="s">
        <v>67</v>
      </c>
      <c r="F52" s="18">
        <v>190</v>
      </c>
      <c r="G52" s="46"/>
      <c r="H52" s="37"/>
      <c r="I52" s="31"/>
      <c r="J52" s="22">
        <f t="shared" si="10"/>
        <v>0</v>
      </c>
      <c r="K52" s="19"/>
      <c r="L52" s="19"/>
    </row>
    <row r="53" spans="1:12" ht="98.25" customHeight="1" x14ac:dyDescent="0.25">
      <c r="A53" s="38">
        <v>14</v>
      </c>
      <c r="B53" s="89" t="s">
        <v>68</v>
      </c>
      <c r="C53" s="40" t="s">
        <v>14</v>
      </c>
      <c r="D53" s="42">
        <v>2</v>
      </c>
      <c r="E53" s="13" t="s">
        <v>69</v>
      </c>
      <c r="F53" s="14">
        <v>13210</v>
      </c>
      <c r="G53" s="44">
        <f>(F53+F54+F55)/3</f>
        <v>13605.666666666666</v>
      </c>
      <c r="H53" s="35">
        <v>27211.34</v>
      </c>
      <c r="I53" s="29"/>
      <c r="J53" s="20">
        <f t="shared" ref="J53:J55" si="11">D53*I53</f>
        <v>0</v>
      </c>
      <c r="K53" s="19"/>
      <c r="L53" s="19"/>
    </row>
    <row r="54" spans="1:12" ht="111.75" customHeight="1" x14ac:dyDescent="0.25">
      <c r="A54" s="39"/>
      <c r="B54" s="90"/>
      <c r="C54" s="41"/>
      <c r="D54" s="43"/>
      <c r="E54" s="15" t="s">
        <v>70</v>
      </c>
      <c r="F54" s="16">
        <v>14407</v>
      </c>
      <c r="G54" s="45"/>
      <c r="H54" s="36"/>
      <c r="I54" s="30"/>
      <c r="J54" s="21">
        <f t="shared" si="11"/>
        <v>0</v>
      </c>
      <c r="K54" s="19"/>
      <c r="L54" s="19"/>
    </row>
    <row r="55" spans="1:12" ht="138" customHeight="1" thickBot="1" x14ac:dyDescent="0.3">
      <c r="A55" s="39"/>
      <c r="B55" s="90"/>
      <c r="C55" s="41"/>
      <c r="D55" s="43"/>
      <c r="E55" s="17" t="s">
        <v>71</v>
      </c>
      <c r="F55" s="18">
        <v>13200</v>
      </c>
      <c r="G55" s="46"/>
      <c r="H55" s="37"/>
      <c r="I55" s="31"/>
      <c r="J55" s="22">
        <f t="shared" si="11"/>
        <v>0</v>
      </c>
      <c r="K55" s="19"/>
      <c r="L55" s="19"/>
    </row>
    <row r="56" spans="1:12" ht="144.75" customHeight="1" x14ac:dyDescent="0.25">
      <c r="A56" s="38">
        <v>15</v>
      </c>
      <c r="B56" s="89" t="s">
        <v>72</v>
      </c>
      <c r="C56" s="40" t="s">
        <v>14</v>
      </c>
      <c r="D56" s="42">
        <v>6</v>
      </c>
      <c r="E56" s="13" t="s">
        <v>73</v>
      </c>
      <c r="F56" s="14">
        <v>10093</v>
      </c>
      <c r="G56" s="44">
        <f>(F56+F57+F58)/3</f>
        <v>9850.496666666666</v>
      </c>
      <c r="H56" s="35">
        <v>59103</v>
      </c>
      <c r="I56" s="32"/>
      <c r="J56" s="20">
        <f t="shared" ref="J56:J58" si="12">D56*I56</f>
        <v>0</v>
      </c>
    </row>
    <row r="57" spans="1:12" ht="124.5" customHeight="1" x14ac:dyDescent="0.25">
      <c r="A57" s="39"/>
      <c r="B57" s="90"/>
      <c r="C57" s="41"/>
      <c r="D57" s="43"/>
      <c r="E57" s="15" t="s">
        <v>74</v>
      </c>
      <c r="F57" s="16">
        <v>10250</v>
      </c>
      <c r="G57" s="45"/>
      <c r="H57" s="36"/>
      <c r="I57" s="33"/>
      <c r="J57" s="21">
        <f t="shared" si="12"/>
        <v>0</v>
      </c>
    </row>
    <row r="58" spans="1:12" ht="133.5" customHeight="1" x14ac:dyDescent="0.25">
      <c r="A58" s="39"/>
      <c r="B58" s="90"/>
      <c r="C58" s="41"/>
      <c r="D58" s="43"/>
      <c r="E58" s="17" t="s">
        <v>74</v>
      </c>
      <c r="F58" s="18">
        <v>9208.49</v>
      </c>
      <c r="G58" s="46"/>
      <c r="H58" s="37"/>
      <c r="I58" s="34"/>
      <c r="J58" s="22">
        <f t="shared" si="12"/>
        <v>0</v>
      </c>
    </row>
    <row r="59" spans="1:12" ht="130.5" customHeight="1" x14ac:dyDescent="0.25">
      <c r="A59" s="47" t="s">
        <v>75</v>
      </c>
      <c r="B59" s="48"/>
      <c r="C59" s="48"/>
      <c r="D59" s="48"/>
      <c r="E59" s="48"/>
      <c r="F59" s="48"/>
      <c r="G59" s="48"/>
      <c r="H59" s="49">
        <f>SUM(H14:H58)</f>
        <v>577477.29</v>
      </c>
      <c r="I59" s="48"/>
      <c r="J59" s="48"/>
    </row>
    <row r="60" spans="1:12" ht="144.75" customHeight="1" x14ac:dyDescent="0.25"/>
    <row r="61" spans="1:12" ht="162.75" customHeight="1" x14ac:dyDescent="0.25"/>
    <row r="62" spans="1:12" ht="134.25" customHeight="1" x14ac:dyDescent="0.25"/>
    <row r="63" spans="1:12" ht="117.75" customHeight="1" x14ac:dyDescent="0.25"/>
    <row r="64" spans="1:12" ht="124.5" customHeight="1" x14ac:dyDescent="0.25"/>
    <row r="65" spans="11:13" ht="126" customHeight="1" x14ac:dyDescent="0.25"/>
    <row r="66" spans="11:13" ht="107.25" customHeight="1" x14ac:dyDescent="0.25"/>
    <row r="67" spans="11:13" ht="120" customHeight="1" x14ac:dyDescent="0.25"/>
    <row r="68" spans="11:13" ht="48" customHeight="1" x14ac:dyDescent="0.25"/>
    <row r="69" spans="11:13" ht="154.5" customHeight="1" x14ac:dyDescent="0.25"/>
    <row r="70" spans="11:13" ht="122.25" customHeight="1" x14ac:dyDescent="0.25"/>
    <row r="71" spans="11:13" ht="145.5" customHeight="1" x14ac:dyDescent="0.25"/>
    <row r="72" spans="11:13" ht="134.25" customHeight="1" x14ac:dyDescent="0.25"/>
    <row r="73" spans="11:13" ht="150.75" customHeight="1" x14ac:dyDescent="0.25"/>
    <row r="74" spans="11:13" ht="153.75" customHeight="1" x14ac:dyDescent="0.25"/>
    <row r="75" spans="11:13" ht="99.75" customHeight="1" x14ac:dyDescent="0.25"/>
    <row r="76" spans="11:13" ht="258" customHeight="1" x14ac:dyDescent="0.25"/>
    <row r="77" spans="11:13" ht="115.5" customHeight="1" x14ac:dyDescent="0.25"/>
    <row r="78" spans="11:13" ht="117.75" customHeight="1" x14ac:dyDescent="0.25"/>
    <row r="79" spans="11:13" ht="119.25" customHeight="1" x14ac:dyDescent="0.25"/>
    <row r="80" spans="11:13" ht="93" customHeight="1" x14ac:dyDescent="0.25">
      <c r="K80" s="1"/>
      <c r="L80" s="1"/>
      <c r="M80" s="1"/>
    </row>
    <row r="81" spans="1:13" ht="97.5" customHeight="1" x14ac:dyDescent="0.25">
      <c r="K81" s="1"/>
      <c r="L81" s="1"/>
      <c r="M81" s="1"/>
    </row>
    <row r="82" spans="1:13" ht="168.75" customHeight="1" x14ac:dyDescent="0.25">
      <c r="K82" s="1"/>
      <c r="L82" s="1"/>
      <c r="M82" s="1"/>
    </row>
    <row r="83" spans="1:13" s="1" customFormat="1" ht="16.899999999999999" customHeight="1" x14ac:dyDescent="0.25">
      <c r="A83"/>
      <c r="B83"/>
      <c r="C83" s="2"/>
      <c r="D83" s="3"/>
      <c r="E83"/>
      <c r="F83"/>
      <c r="G83" s="4"/>
      <c r="H83"/>
      <c r="I83"/>
      <c r="J83"/>
    </row>
    <row r="84" spans="1:13" ht="18" customHeight="1" x14ac:dyDescent="0.25">
      <c r="K84" s="1"/>
      <c r="L84" s="1"/>
      <c r="M84" s="1"/>
    </row>
    <row r="85" spans="1:13" ht="18.600000000000001" customHeight="1" x14ac:dyDescent="0.25">
      <c r="K85" s="1"/>
      <c r="L85" s="1"/>
      <c r="M85" s="1"/>
    </row>
    <row r="86" spans="1:13" ht="15.6" customHeight="1" x14ac:dyDescent="0.25">
      <c r="K86" s="1"/>
      <c r="L86" s="1"/>
      <c r="M86" s="1"/>
    </row>
    <row r="87" spans="1:13" ht="15.6" customHeight="1" x14ac:dyDescent="0.25">
      <c r="K87" s="1"/>
      <c r="L87" s="1"/>
      <c r="M87" s="1"/>
    </row>
    <row r="88" spans="1:13" ht="15.6" customHeight="1" x14ac:dyDescent="0.25">
      <c r="K88" s="1"/>
      <c r="L88" s="1"/>
      <c r="M88" s="1"/>
    </row>
    <row r="89" spans="1:13" ht="15.6" customHeight="1" x14ac:dyDescent="0.25">
      <c r="K89" s="1"/>
      <c r="L89" s="1"/>
      <c r="M89" s="1"/>
    </row>
    <row r="90" spans="1:13" ht="15.6" customHeight="1" x14ac:dyDescent="0.25">
      <c r="K90" s="1"/>
      <c r="L90" s="1"/>
      <c r="M90" s="1"/>
    </row>
    <row r="91" spans="1:13" ht="15.6" customHeight="1" x14ac:dyDescent="0.25">
      <c r="K91" s="1"/>
      <c r="L91" s="1"/>
      <c r="M91" s="1"/>
    </row>
    <row r="92" spans="1:13" ht="15.6" customHeight="1" x14ac:dyDescent="0.25">
      <c r="K92" s="1"/>
      <c r="L92" s="1"/>
      <c r="M92" s="1"/>
    </row>
    <row r="93" spans="1:13" ht="15.6" customHeight="1" x14ac:dyDescent="0.25">
      <c r="K93" s="1"/>
      <c r="L93" s="1"/>
      <c r="M93" s="1"/>
    </row>
    <row r="94" spans="1:13" ht="15.6" customHeight="1" x14ac:dyDescent="0.25">
      <c r="K94" s="1"/>
      <c r="L94" s="1"/>
      <c r="M94" s="1"/>
    </row>
    <row r="95" spans="1:13" ht="15.6" customHeight="1" x14ac:dyDescent="0.25">
      <c r="K95" s="1"/>
      <c r="L95" s="1"/>
      <c r="M95" s="1"/>
    </row>
    <row r="96" spans="1:13" ht="15.6" customHeight="1" x14ac:dyDescent="0.25">
      <c r="K96" s="1"/>
      <c r="L96" s="1"/>
      <c r="M96" s="1"/>
    </row>
    <row r="97" spans="11:13" ht="15.6" customHeight="1" x14ac:dyDescent="0.25">
      <c r="K97" s="1"/>
      <c r="L97" s="1"/>
      <c r="M97" s="1"/>
    </row>
    <row r="98" spans="11:13" ht="15.6" customHeight="1" x14ac:dyDescent="0.25">
      <c r="K98" s="1"/>
      <c r="L98" s="1"/>
      <c r="M98" s="1"/>
    </row>
    <row r="99" spans="11:13" ht="15.6" customHeight="1" x14ac:dyDescent="0.25">
      <c r="K99" s="1"/>
      <c r="L99" s="1"/>
      <c r="M99" s="1"/>
    </row>
    <row r="100" spans="11:13" ht="15.6" customHeight="1" x14ac:dyDescent="0.25">
      <c r="K100" s="1"/>
      <c r="L100" s="1"/>
      <c r="M100" s="1"/>
    </row>
    <row r="101" spans="11:13" x14ac:dyDescent="0.25">
      <c r="K101" s="1"/>
      <c r="L101" s="1"/>
      <c r="M101" s="1"/>
    </row>
    <row r="102" spans="11:13" x14ac:dyDescent="0.25">
      <c r="K102" s="1"/>
      <c r="L102" s="1"/>
      <c r="M102" s="1"/>
    </row>
    <row r="103" spans="11:13" x14ac:dyDescent="0.25">
      <c r="K103" s="1"/>
      <c r="L103" s="1"/>
      <c r="M103" s="1"/>
    </row>
    <row r="104" spans="11:13" x14ac:dyDescent="0.25">
      <c r="K104" s="1"/>
      <c r="L104" s="1"/>
      <c r="M104" s="1"/>
    </row>
    <row r="105" spans="11:13" x14ac:dyDescent="0.25">
      <c r="K105" s="1"/>
      <c r="L105" s="1"/>
      <c r="M105" s="1"/>
    </row>
    <row r="106" spans="11:13" x14ac:dyDescent="0.25">
      <c r="K106" s="1"/>
      <c r="L106" s="1"/>
      <c r="M106" s="1"/>
    </row>
    <row r="107" spans="11:13" x14ac:dyDescent="0.25">
      <c r="K107" s="1"/>
      <c r="L107" s="1"/>
      <c r="M107" s="1"/>
    </row>
    <row r="108" spans="11:13" x14ac:dyDescent="0.25">
      <c r="K108" s="1"/>
      <c r="L108" s="1"/>
      <c r="M108" s="1"/>
    </row>
  </sheetData>
  <mergeCells count="110">
    <mergeCell ref="A56:A58"/>
    <mergeCell ref="B56:B58"/>
    <mergeCell ref="C56:C58"/>
    <mergeCell ref="D56:D58"/>
    <mergeCell ref="G56:G58"/>
    <mergeCell ref="H56:H58"/>
    <mergeCell ref="H38:H40"/>
    <mergeCell ref="A41:A43"/>
    <mergeCell ref="B41:B43"/>
    <mergeCell ref="C41:C43"/>
    <mergeCell ref="D41:D43"/>
    <mergeCell ref="G41:G43"/>
    <mergeCell ref="H41:H43"/>
    <mergeCell ref="A38:A40"/>
    <mergeCell ref="B38:B40"/>
    <mergeCell ref="C38:C40"/>
    <mergeCell ref="D38:D40"/>
    <mergeCell ref="G38:G40"/>
    <mergeCell ref="H50:H52"/>
    <mergeCell ref="A53:A55"/>
    <mergeCell ref="B53:B55"/>
    <mergeCell ref="C53:C55"/>
    <mergeCell ref="D53:D55"/>
    <mergeCell ref="G53:G55"/>
    <mergeCell ref="H32:H34"/>
    <mergeCell ref="A35:A37"/>
    <mergeCell ref="B35:B37"/>
    <mergeCell ref="C35:C37"/>
    <mergeCell ref="D35:D37"/>
    <mergeCell ref="G35:G37"/>
    <mergeCell ref="H35:H37"/>
    <mergeCell ref="A32:A34"/>
    <mergeCell ref="B32:B34"/>
    <mergeCell ref="C32:C34"/>
    <mergeCell ref="D32:D34"/>
    <mergeCell ref="G32:G34"/>
    <mergeCell ref="H26:H28"/>
    <mergeCell ref="A29:A31"/>
    <mergeCell ref="B29:B31"/>
    <mergeCell ref="C29:C31"/>
    <mergeCell ref="D29:D31"/>
    <mergeCell ref="G29:G31"/>
    <mergeCell ref="H29:H31"/>
    <mergeCell ref="A26:A28"/>
    <mergeCell ref="B26:B28"/>
    <mergeCell ref="C26:C28"/>
    <mergeCell ref="D26:D28"/>
    <mergeCell ref="G26:G28"/>
    <mergeCell ref="A20:A22"/>
    <mergeCell ref="B20:B22"/>
    <mergeCell ref="C20:C22"/>
    <mergeCell ref="D20:D22"/>
    <mergeCell ref="G20:G22"/>
    <mergeCell ref="H20:H22"/>
    <mergeCell ref="A17:A19"/>
    <mergeCell ref="B17:B19"/>
    <mergeCell ref="C17:C19"/>
    <mergeCell ref="C23:C25"/>
    <mergeCell ref="D23:D25"/>
    <mergeCell ref="G23:G25"/>
    <mergeCell ref="H23:H25"/>
    <mergeCell ref="D14:D16"/>
    <mergeCell ref="E10:E12"/>
    <mergeCell ref="F10:F12"/>
    <mergeCell ref="G10:G12"/>
    <mergeCell ref="G14:G16"/>
    <mergeCell ref="H17:H19"/>
    <mergeCell ref="K3:L3"/>
    <mergeCell ref="A4:J4"/>
    <mergeCell ref="A5:E5"/>
    <mergeCell ref="A7:B7"/>
    <mergeCell ref="C7:J7"/>
    <mergeCell ref="C9:C12"/>
    <mergeCell ref="C14:C16"/>
    <mergeCell ref="A8:B8"/>
    <mergeCell ref="C8:J8"/>
    <mergeCell ref="E9:J9"/>
    <mergeCell ref="I13:J13"/>
    <mergeCell ref="A9:A12"/>
    <mergeCell ref="D9:D12"/>
    <mergeCell ref="H10:H12"/>
    <mergeCell ref="H14:H16"/>
    <mergeCell ref="I10:J12"/>
    <mergeCell ref="A14:A16"/>
    <mergeCell ref="B9:B12"/>
    <mergeCell ref="B14:B16"/>
    <mergeCell ref="H53:H55"/>
    <mergeCell ref="A50:A52"/>
    <mergeCell ref="B50:B52"/>
    <mergeCell ref="C50:C52"/>
    <mergeCell ref="D50:D52"/>
    <mergeCell ref="G50:G52"/>
    <mergeCell ref="A59:G59"/>
    <mergeCell ref="H59:J59"/>
    <mergeCell ref="D17:D19"/>
    <mergeCell ref="G17:G19"/>
    <mergeCell ref="H44:H46"/>
    <mergeCell ref="A47:A49"/>
    <mergeCell ref="B47:B49"/>
    <mergeCell ref="C47:C49"/>
    <mergeCell ref="D47:D49"/>
    <mergeCell ref="G47:G49"/>
    <mergeCell ref="H47:H49"/>
    <mergeCell ref="A44:A46"/>
    <mergeCell ref="B44:B46"/>
    <mergeCell ref="C44:C46"/>
    <mergeCell ref="D44:D46"/>
    <mergeCell ref="G44:G46"/>
    <mergeCell ref="A23:A25"/>
    <mergeCell ref="B23:B25"/>
  </mergeCells>
  <pageMargins left="0.23622046411037401" right="3.9370078593492501E-2" top="0.55118107795715299" bottom="0.74803149700164795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systemsupport</dc:creator>
  <cp:lastModifiedBy>Пользователь Windows</cp:lastModifiedBy>
  <dcterms:created xsi:type="dcterms:W3CDTF">2021-08-24T13:01:00Z</dcterms:created>
  <dcterms:modified xsi:type="dcterms:W3CDTF">2026-08-24T10:02:58Z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FD19A18A54774FDA84FA84953CFDE4BE_12</vt:lpwstr>
  </property>
  <property fmtid="{D5CDD505-2E9C-101B-9397-08002B2CF9AE}" pid="3" name="KSOProductBuildVer">
    <vt:lpwstr>1049-12.2.0.23196</vt:lpwstr>
  </property>
</Properties>
</file>