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B8" i="1" l="1"/>
  <c r="N7" i="1"/>
</calcChain>
</file>

<file path=xl/sharedStrings.xml><?xml version="1.0" encoding="utf-8"?>
<sst xmlns="http://schemas.openxmlformats.org/spreadsheetml/2006/main" count="98" uniqueCount="69">
  <si>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</si>
  <si>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</si>
  <si>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</si>
  <si>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</si>
  <si>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</si>
  <si>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</si>
  <si>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</si>
  <si>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</si>
  <si>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</si>
  <si>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</si>
  <si>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</si>
  <si>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</si>
  <si>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{Номер}</t>
  </si>
  <si>
    <t>{СредневзвешеннаяЦена}</t>
  </si>
  <si>
    <t>ИТОГО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</si>
  <si>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</si>
  <si>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</si>
  <si>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</si>
  <si>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</si>
  <si>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</si>
  <si>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</si>
  <si>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</si>
  <si>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</si>
  <si>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</si>
  <si>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</si>
  <si>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</si>
  <si>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</si>
  <si>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</si>
  <si>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</si>
  <si>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</si>
  <si>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</si>
  <si>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</si>
  <si>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</si>
  <si>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</si>
  <si>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</si>
  <si>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</si>
  <si>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</si>
  <si>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</si>
  <si>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</si>
  <si>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</si>
  <si>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</si>
  <si>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</si>
  <si>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</si>
  <si>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</si>
  <si>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</si>
  <si>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КАЛИЯ ХЛОРИД+КАЛЬЦИЯ ХЛОРИД+НАТРИЯ ХЛОРИД, РАСТВОР ДЛЯ ИНФУЗИЙ, 0.3 мг+0.25 мг+8.6 мг/мл</t>
  </si>
  <si>
    <t>21.20.10.134-000133-1-00002-0000000000000</t>
  </si>
  <si>
    <t>миллилитр</t>
  </si>
  <si>
    <t>22.05.2026</t>
  </si>
  <si>
    <t>№1</t>
  </si>
  <si>
    <t>0,15066394280</t>
  </si>
  <si>
    <t>№2</t>
  </si>
  <si>
    <t>0,15066439088</t>
  </si>
  <si>
    <t>№3</t>
  </si>
  <si>
    <t>0,15068433058</t>
  </si>
  <si>
    <t>Раствор Рингера</t>
  </si>
  <si>
    <t>Натрия хлорида раствор сложный [Калия хлорид+Кальция хлорид+Натрия хлорид]</t>
  </si>
  <si>
    <t>раствор для инфузий, 500 мл - бутылка (1)  - пачка картонная</t>
  </si>
  <si>
    <t xml:space="preserve">Вл.Вып.к.Перв.Уп.Втор.Уп.Пр.Общество с ограниченной ответственностью "МОСФАРМ" (ООО "МОСФАРМ"), Россия (5042121905); </t>
  </si>
  <si>
    <t>ЛП-№(008108)-(РГ-RU)
09.06.2025
(25-7-4325162-ОПР-изм)</t>
  </si>
  <si>
    <t>Контракт в ЕИС № 1663000195025000139</t>
  </si>
  <si>
    <t>822,00000000000 / упаковка</t>
  </si>
  <si>
    <t>0,12454545455</t>
  </si>
  <si>
    <t>0,10958684958</t>
  </si>
  <si>
    <t>Обоснование цены договора</t>
  </si>
  <si>
    <t>Цена Договора (далее - ЦД)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</si>
  <si>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Дата обоснования ЦД:</t>
  </si>
  <si>
    <t>Заведующий аптекой     Ю.Н. Иманов</t>
  </si>
  <si>
    <t>ЦД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</si>
</sst>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###\ 0\.00"/>
    <numFmt numFmtId="166" formatCode="#,##0.00#########"/>
  </numFmts>
  <fonts count="13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166" fontId="8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epz/contract/contractCard/common-info.html?reestrNumber=1663000195025000139" TargetMode="External"/><Relationship Id="rId2" Type="http://schemas.openxmlformats.org/officeDocument/2006/relationships/hyperlink" Target="http://zakupki.gov.ru/epz/contract/contractCard/common-info.html?reestrNumber=1663000195025000139" TargetMode="External"/><Relationship Id="rId1" Type="http://schemas.openxmlformats.org/officeDocument/2006/relationships/hyperlink" Target="http://zakupki.gov.ru/epz/contract/contractCard/common-info.html?reestrNumber=1663000195025000139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1"/>
  <sheetViews>
    <sheetView tabSelected="1" view="pageBreakPreview" zoomScaleNormal="100" zoomScaleSheetLayoutView="100" workbookViewId="0">
      <selection activeCell="N7" sqref="N7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5" style="2" customWidth="1"/>
    <col min="10" max="10" width="15.140625" style="2" customWidth="1"/>
    <col min="11" max="11" width="16.140625" style="2" customWidth="1"/>
    <col min="12" max="12" width="17.28515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"/>
    </row>
    <row r="2" spans="1:255" ht="54.75" customHeight="1" x14ac:dyDescent="0.25">
      <c r="A2" s="29" t="s">
        <v>65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4"/>
    </row>
    <row r="3" spans="1:255" ht="123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4"/>
    </row>
    <row r="4" spans="1:255" ht="15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 x14ac:dyDescent="0.25">
      <c r="A6" s="5" t="s">
        <v>0</v>
      </c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43</v>
      </c>
      <c r="N6" s="7" t="s">
        <v>68</v>
      </c>
      <c r="IT6" s="3"/>
      <c r="IU6" s="3"/>
    </row>
    <row r="7" spans="1:255" ht="71.099999999999994" customHeight="1" x14ac:dyDescent="0.25">
      <c r="A7" s="8" t="s">
        <v>44</v>
      </c>
      <c r="B7" s="9" t="s">
        <v>45</v>
      </c>
      <c r="C7" s="9" t="s">
        <v>46</v>
      </c>
      <c r="D7" s="8" t="s">
        <v>47</v>
      </c>
      <c r="E7" s="8"/>
      <c r="F7" s="8">
        <v>0.15066394280000001</v>
      </c>
      <c r="G7" s="5">
        <v>5.3240000000000003E-2</v>
      </c>
      <c r="H7" s="5">
        <v>0.11706615207</v>
      </c>
      <c r="I7" s="10">
        <v>5.3240000000000003E-2</v>
      </c>
      <c r="J7" s="8">
        <v>13.92</v>
      </c>
      <c r="K7" s="8">
        <v>10</v>
      </c>
      <c r="L7" s="8">
        <v>6.6699999999999995E-2</v>
      </c>
      <c r="M7" s="8">
        <v>252000</v>
      </c>
      <c r="N7" s="8">
        <f>L7*M7</f>
        <v>16808.399999999998</v>
      </c>
      <c r="IT7" s="3"/>
      <c r="IU7" s="3"/>
    </row>
    <row r="8" spans="1:255" ht="15.75" x14ac:dyDescent="0.25">
      <c r="A8" s="8" t="s">
        <v>14</v>
      </c>
      <c r="B8" s="31">
        <f>N7</f>
        <v>16808.399999999998</v>
      </c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1"/>
      <c r="IT8" s="3"/>
      <c r="IU8" s="3"/>
    </row>
    <row r="9" spans="1:255" ht="15.75" x14ac:dyDescent="0.25">
      <c r="P9" s="12"/>
    </row>
    <row r="10" spans="1:255" ht="15.75" x14ac:dyDescent="0.25">
      <c r="P10" s="12"/>
    </row>
    <row r="11" spans="1:255" ht="18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 x14ac:dyDescent="0.25">
      <c r="B12" s="14" t="s">
        <v>66</v>
      </c>
      <c r="C12" s="14"/>
      <c r="D12" s="2" t="s">
        <v>48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 x14ac:dyDescent="0.25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ht="15" customHeight="1" x14ac:dyDescent="0.25">
      <c r="B14" s="27" t="s">
        <v>67</v>
      </c>
      <c r="C14" s="27"/>
      <c r="D14" s="27"/>
      <c r="E14" s="27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 x14ac:dyDescent="0.25">
      <c r="B15" s="27"/>
      <c r="C15" s="27"/>
      <c r="D15" s="27"/>
      <c r="E15" s="2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ht="15" customHeight="1" x14ac:dyDescent="0.25">
      <c r="B16" s="27"/>
      <c r="C16" s="27"/>
      <c r="D16" s="27"/>
      <c r="E16" s="27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" customHeight="1" x14ac:dyDescent="0.25">
      <c r="B17" s="27"/>
      <c r="C17" s="27"/>
      <c r="D17" s="27"/>
      <c r="E17" s="27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" customHeight="1" x14ac:dyDescent="0.25">
      <c r="B18" s="27"/>
      <c r="C18" s="27"/>
      <c r="D18" s="27"/>
      <c r="E18" s="27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" customHeight="1" x14ac:dyDescent="0.25">
      <c r="A20" s="13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9">
    <mergeCell ref="B15:E15"/>
    <mergeCell ref="B16:E16"/>
    <mergeCell ref="B17:E17"/>
    <mergeCell ref="B18:E18"/>
    <mergeCell ref="A1:N1"/>
    <mergeCell ref="A2:N2"/>
    <mergeCell ref="A3:N4"/>
    <mergeCell ref="B8:N8"/>
    <mergeCell ref="B14:E14"/>
  </mergeCells>
  <pageMargins left="0.39370078740157483" right="0.39370078740157483" top="0.39370078740157483" bottom="0.39370078740157483" header="0" footer="0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view="pageBreakPreview" zoomScale="60" zoomScaleNormal="100" workbookViewId="0">
      <selection activeCell="D19" sqref="D19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1" customWidth="1"/>
    <col min="9" max="9" width="20.7109375" customWidth="1"/>
  </cols>
  <sheetData>
    <row r="1" spans="1:9" x14ac:dyDescent="0.25">
      <c r="A1" s="39" t="s">
        <v>15</v>
      </c>
      <c r="B1" s="39"/>
      <c r="C1" s="39"/>
      <c r="D1" s="39"/>
      <c r="E1" s="39"/>
      <c r="F1" s="39"/>
      <c r="G1" s="39"/>
      <c r="H1" s="39"/>
      <c r="I1" s="39"/>
    </row>
    <row r="2" spans="1:9" ht="90" customHeight="1" x14ac:dyDescent="0.25">
      <c r="A2" s="40" t="s">
        <v>16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15" t="s">
        <v>17</v>
      </c>
      <c r="B3" s="16"/>
      <c r="C3" s="15"/>
      <c r="D3" s="15"/>
      <c r="E3" s="15"/>
      <c r="F3" s="15"/>
      <c r="G3" s="15"/>
      <c r="H3" s="15"/>
      <c r="I3" s="17"/>
    </row>
    <row r="4" spans="1:9" ht="105" customHeight="1" x14ac:dyDescent="0.25">
      <c r="A4" s="37" t="s">
        <v>0</v>
      </c>
      <c r="B4" s="37" t="s">
        <v>1</v>
      </c>
      <c r="C4" s="37" t="s">
        <v>18</v>
      </c>
      <c r="D4" s="37" t="s">
        <v>19</v>
      </c>
      <c r="E4" s="37" t="s">
        <v>20</v>
      </c>
      <c r="F4" s="37" t="s">
        <v>21</v>
      </c>
      <c r="G4" s="37" t="s">
        <v>22</v>
      </c>
      <c r="H4" s="37" t="s">
        <v>23</v>
      </c>
      <c r="I4" s="37" t="s">
        <v>24</v>
      </c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ht="71.099999999999994" customHeight="1" x14ac:dyDescent="0.25">
      <c r="A6" s="35" t="s">
        <v>44</v>
      </c>
      <c r="B6" s="19" t="s">
        <v>45</v>
      </c>
      <c r="C6" s="20"/>
      <c r="D6" s="20" t="s">
        <v>49</v>
      </c>
      <c r="E6" s="19">
        <v>1132.8</v>
      </c>
      <c r="F6" s="19">
        <v>6000</v>
      </c>
      <c r="G6" s="19" t="s">
        <v>50</v>
      </c>
      <c r="H6" s="35">
        <v>0.55000000000000004</v>
      </c>
      <c r="I6" s="36">
        <v>0.15066394280000001</v>
      </c>
    </row>
    <row r="7" spans="1:9" ht="71.099999999999994" customHeight="1" x14ac:dyDescent="0.25">
      <c r="A7" s="35" t="s">
        <v>12</v>
      </c>
      <c r="B7" s="19" t="s">
        <v>45</v>
      </c>
      <c r="C7" s="20"/>
      <c r="D7" s="20" t="s">
        <v>51</v>
      </c>
      <c r="E7" s="19">
        <v>1133.4000000000001</v>
      </c>
      <c r="F7" s="19">
        <v>6000</v>
      </c>
      <c r="G7" s="19" t="s">
        <v>52</v>
      </c>
      <c r="H7" s="35" t="s">
        <v>25</v>
      </c>
      <c r="I7" s="36" t="s">
        <v>26</v>
      </c>
    </row>
    <row r="8" spans="1:9" ht="71.099999999999994" customHeight="1" x14ac:dyDescent="0.25">
      <c r="A8" s="35" t="s">
        <v>12</v>
      </c>
      <c r="B8" s="19" t="s">
        <v>45</v>
      </c>
      <c r="C8" s="20"/>
      <c r="D8" s="20" t="s">
        <v>53</v>
      </c>
      <c r="E8" s="19">
        <v>1133.55</v>
      </c>
      <c r="F8" s="19">
        <v>6000</v>
      </c>
      <c r="G8" s="19" t="s">
        <v>54</v>
      </c>
      <c r="H8" s="35" t="s">
        <v>25</v>
      </c>
      <c r="I8" s="36" t="s">
        <v>26</v>
      </c>
    </row>
    <row r="9" spans="1:9" x14ac:dyDescent="0.25">
      <c r="A9" s="17"/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9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9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x14ac:dyDescent="0.2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16"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10:I10"/>
    <mergeCell ref="A11:I11"/>
    <mergeCell ref="A6:A8"/>
    <mergeCell ref="H6:H8"/>
    <mergeCell ref="I6:I8"/>
  </mergeCells>
  <pageMargins left="0.39370078740157483" right="0.39370078740157483" top="0.39370078740157483" bottom="0.39370078740157483" header="0" footer="0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BreakPreview" zoomScale="60" zoomScaleNormal="100" workbookViewId="0">
      <selection sqref="A1:I1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ht="60" customHeight="1" x14ac:dyDescent="0.25">
      <c r="A2" s="40" t="s">
        <v>36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 x14ac:dyDescent="0.25">
      <c r="A4" s="21" t="s">
        <v>0</v>
      </c>
      <c r="B4" s="21" t="s">
        <v>27</v>
      </c>
      <c r="C4" s="21" t="s">
        <v>28</v>
      </c>
      <c r="D4" s="21" t="s">
        <v>29</v>
      </c>
      <c r="E4" s="21" t="s">
        <v>30</v>
      </c>
      <c r="F4" s="21" t="s">
        <v>31</v>
      </c>
      <c r="G4" s="21" t="s">
        <v>32</v>
      </c>
      <c r="H4" s="21" t="s">
        <v>33</v>
      </c>
      <c r="I4" s="21" t="s">
        <v>34</v>
      </c>
    </row>
    <row r="5" spans="1:9" ht="146.1" customHeight="1" x14ac:dyDescent="0.25">
      <c r="A5" s="35" t="s">
        <v>44</v>
      </c>
      <c r="B5" s="19" t="s">
        <v>55</v>
      </c>
      <c r="C5" s="21" t="s">
        <v>56</v>
      </c>
      <c r="D5" s="21" t="s">
        <v>57</v>
      </c>
      <c r="E5" s="21" t="s">
        <v>58</v>
      </c>
      <c r="F5" s="21" t="s">
        <v>59</v>
      </c>
      <c r="G5" s="21">
        <v>26.62</v>
      </c>
      <c r="H5" s="21">
        <v>500</v>
      </c>
      <c r="I5" s="41">
        <v>5.3240000000000003E-2</v>
      </c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</row>
    <row r="2" spans="1:9" ht="7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  <c r="I2" s="42"/>
    </row>
    <row r="3" spans="1:9" ht="103.5" customHeight="1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ht="31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 x14ac:dyDescent="0.25">
      <c r="A5" s="18" t="s">
        <v>0</v>
      </c>
      <c r="B5" s="21" t="s">
        <v>1</v>
      </c>
      <c r="C5" s="21" t="s">
        <v>39</v>
      </c>
      <c r="D5" s="21" t="s">
        <v>40</v>
      </c>
      <c r="E5" s="21" t="s">
        <v>21</v>
      </c>
      <c r="F5" s="23" t="s">
        <v>41</v>
      </c>
      <c r="G5" s="23" t="s">
        <v>9</v>
      </c>
      <c r="H5" s="23" t="s">
        <v>10</v>
      </c>
      <c r="I5" s="21" t="s">
        <v>42</v>
      </c>
    </row>
    <row r="6" spans="1:9" ht="71.099999999999994" customHeight="1" x14ac:dyDescent="0.25">
      <c r="A6" s="44" t="s">
        <v>44</v>
      </c>
      <c r="B6" s="19" t="s">
        <v>45</v>
      </c>
      <c r="C6" s="24" t="s">
        <v>60</v>
      </c>
      <c r="D6" s="19" t="s">
        <v>61</v>
      </c>
      <c r="E6" s="19">
        <v>6000</v>
      </c>
      <c r="F6" s="19" t="s">
        <v>62</v>
      </c>
      <c r="G6" s="19">
        <v>0</v>
      </c>
      <c r="H6" s="19">
        <v>10</v>
      </c>
      <c r="I6" s="41">
        <v>0.11706615207</v>
      </c>
    </row>
    <row r="7" spans="1:9" ht="71.099999999999994" customHeight="1" x14ac:dyDescent="0.25">
      <c r="A7" s="44" t="s">
        <v>12</v>
      </c>
      <c r="B7" s="19" t="s">
        <v>45</v>
      </c>
      <c r="C7" s="25" t="s">
        <v>60</v>
      </c>
      <c r="D7" s="19" t="s">
        <v>61</v>
      </c>
      <c r="E7" s="19">
        <v>6000</v>
      </c>
      <c r="F7" s="19" t="s">
        <v>63</v>
      </c>
      <c r="G7" s="19">
        <v>13.65</v>
      </c>
      <c r="H7" s="19">
        <v>10</v>
      </c>
      <c r="I7" s="41" t="s">
        <v>13</v>
      </c>
    </row>
    <row r="8" spans="1:9" ht="71.099999999999994" customHeight="1" x14ac:dyDescent="0.25">
      <c r="A8" s="44" t="s">
        <v>12</v>
      </c>
      <c r="B8" s="19" t="s">
        <v>45</v>
      </c>
      <c r="C8" s="26" t="s">
        <v>60</v>
      </c>
      <c r="D8" s="19" t="s">
        <v>61</v>
      </c>
      <c r="E8" s="19">
        <v>6000</v>
      </c>
      <c r="F8" s="19" t="s">
        <v>63</v>
      </c>
      <c r="G8" s="19">
        <v>13.65</v>
      </c>
      <c r="H8" s="19">
        <v>10</v>
      </c>
      <c r="I8" s="41" t="s">
        <v>13</v>
      </c>
    </row>
  </sheetData>
  <mergeCells count="5">
    <mergeCell ref="A1:I1"/>
    <mergeCell ref="A2:I2"/>
    <mergeCell ref="A3:I3"/>
    <mergeCell ref="A6:A8"/>
    <mergeCell ref="I6:I8"/>
  </mergeCells>
  <hyperlinks>
    <hyperlink ref="C6" r:id="rId1"/>
    <hyperlink ref="C7" r:id="rId2"/>
    <hyperlink ref="C8" r:id="rId3"/>
  </hyperlinks>
  <pageMargins left="0.39370078740157483" right="0.39370078740157483" top="0.39370078740157483" bottom="0.39370078740157483" header="0" footer="0"/>
  <pageSetup paperSize="9" scale="75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