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обучение ОТ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6" i="1"/>
  <c r="J6"/>
  <c r="M6" s="1"/>
  <c r="K5"/>
  <c r="J5"/>
  <c r="M5" s="1"/>
  <c r="K7"/>
  <c r="J7"/>
  <c r="M7" s="1"/>
  <c r="L7" l="1"/>
  <c r="L5"/>
  <c r="L6"/>
</calcChain>
</file>

<file path=xl/sharedStrings.xml><?xml version="1.0" encoding="utf-8"?>
<sst xmlns="http://schemas.openxmlformats.org/spreadsheetml/2006/main" count="27" uniqueCount="25">
  <si>
    <t xml:space="preserve">Расчет и 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</si>
  <si>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№</t>
  </si>
  <si>
    <t>Наименование предмета контракта</t>
  </si>
  <si>
    <t>Существенные условия исполнения контракта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</si>
  <si>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</si>
  <si>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</si>
  <si>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</si>
  <si>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</si>
  <si>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</si>
  <si>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</si>
  <si>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</si>
  <si>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</si>
  <si>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</si>
  <si>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rgb="FF000000"/>
        <rFont val="Times New Roman"/>
        <family val="1"/>
        <charset val="204"/>
      </rPr>
      <t>Расчет Н(М)ЦК по формуле</t>
    </r>
    <r>
      <rPr>
        <sz val="10"/>
        <color rgb="FF00000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</si>
  <si>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Обучение по программе "Оказание первой помощи пострадавшим"</t>
  </si>
  <si>
    <t>усл.ед.</t>
  </si>
  <si>
    <t>Работник контрактной службы                                         Гежицких А.С.</t>
  </si>
  <si>
    <t>Обучение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 (Программа В)</t>
  </si>
  <si>
    <t>Обучение по использованию (применению) СИЗ</t>
  </si>
  <si>
    <t>Коммерческое предложение Поставщик №1. Исх. № 5847, Вх. № 2279</t>
  </si>
  <si>
    <t>Коммерческое предложение Поставщик №2. Исх. № 5848, Вх. № 2277</t>
  </si>
  <si>
    <t>Коммерческое предложение Поставщик №1. Исх. № 5849, Вх. № 2276</t>
  </si>
  <si>
    <t xml:space="preserve">Начальная (максимальная) цена контракта составляет  4 666,67 (четыре тысячи шестьсот шестьдесят шсть) рублей 67 копеек. </t>
  </si>
  <si>
    <t>К расчету контракта применяется наименьшая цена за единицу товара (коммерческое предложение №1) в результате цена контракта  составит:  3 600,00 (три тысячи шестьсот) рублей 00 копеек.</t>
  </si>
  <si>
    <t>4 666.67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</si>
</sst>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textRotation="90" wrapText="1"/>
    </xf>
    <xf numFmtId="0" fontId="2" fillId="0" borderId="2" xfId="0" applyFont="1" applyBorder="1" applyAlignment="1">
      <alignment horizontal="center" vertical="top" textRotation="90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2" fontId="1" fillId="0" borderId="0" xfId="0" applyNumberFormat="1" applyFont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19080</xdr:colOff>
      <xdr:row>3</xdr:row>
      <xdr:rowOff>952560</xdr:rowOff>
    </xdr:from>
    <xdr:to>
      <xdr:col>11</xdr:col>
      <xdr:colOff>1006560</xdr:colOff>
      <xdr:row>3</xdr:row>
      <xdr:rowOff>1303560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9211680" y="3362040"/>
          <a:ext cx="987480" cy="3510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10</xdr:col>
      <xdr:colOff>19080</xdr:colOff>
      <xdr:row>3</xdr:row>
      <xdr:rowOff>923760</xdr:rowOff>
    </xdr:from>
    <xdr:to>
      <xdr:col>10</xdr:col>
      <xdr:colOff>1017720</xdr:colOff>
      <xdr:row>3</xdr:row>
      <xdr:rowOff>1360440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8123400" y="3333240"/>
          <a:ext cx="998640" cy="43668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12</xdr:col>
      <xdr:colOff>19080</xdr:colOff>
      <xdr:row>3</xdr:row>
      <xdr:rowOff>1600200</xdr:rowOff>
    </xdr:from>
    <xdr:to>
      <xdr:col>12</xdr:col>
      <xdr:colOff>1503720</xdr:colOff>
      <xdr:row>3</xdr:row>
      <xdr:rowOff>1960560</xdr:rowOff>
    </xdr:to>
    <xdr:pic>
      <xdr:nvPicPr>
        <xdr:cNvPr id="4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10219680" y="4009680"/>
          <a:ext cx="1484640" cy="36036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12</xdr:col>
      <xdr:colOff>266760</xdr:colOff>
      <xdr:row>3</xdr:row>
      <xdr:rowOff>1400040</xdr:rowOff>
    </xdr:from>
    <xdr:to>
      <xdr:col>12</xdr:col>
      <xdr:colOff>417600</xdr:colOff>
      <xdr:row>3</xdr:row>
      <xdr:rowOff>1627200</xdr:rowOff>
    </xdr:to>
    <xdr:pic>
      <xdr:nvPicPr>
        <xdr:cNvPr id="5" name="Picture 6"/>
        <xdr:cNvPicPr/>
      </xdr:nvPicPr>
      <xdr:blipFill>
        <a:blip xmlns:r="http://schemas.openxmlformats.org/officeDocument/2006/relationships" r:embed="rId4"/>
        <a:stretch/>
      </xdr:blipFill>
      <xdr:spPr>
        <a:xfrm>
          <a:off x="10467360" y="3809520"/>
          <a:ext cx="150840" cy="22716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MJ11"/>
  <sheetViews>
    <sheetView tabSelected="1" topLeftCell="A4" zoomScale="70" zoomScaleNormal="70" workbookViewId="0">
      <selection activeCell="P5" sqref="P5"/>
    </sheetView>
  </sheetViews>
  <sheetFormatPr defaultColWidth="9.140625" defaultRowHeight="15"/>
  <cols>
    <col min="1" max="1" width="3.140625" style="1" customWidth="1"/>
    <col min="2" max="2" width="27" style="1" customWidth="1"/>
    <col min="3" max="3" width="22.5703125" style="1" customWidth="1"/>
    <col min="4" max="4" width="5.85546875" style="1" customWidth="1"/>
    <col min="5" max="5" width="6.85546875" style="1" customWidth="1"/>
    <col min="6" max="6" width="9.140625" style="1"/>
    <col min="7" max="8" width="9.5703125" style="1" customWidth="1"/>
    <col min="9" max="9" width="5.5703125" style="1" customWidth="1"/>
    <col min="10" max="10" width="15.5703125" style="1" customWidth="1"/>
    <col min="11" max="11" width="15.42578125" style="1" customWidth="1"/>
    <col min="12" max="12" width="14.28515625" style="1" customWidth="1"/>
    <col min="13" max="13" width="35" style="1" customWidth="1"/>
    <col min="14" max="1024" width="9.140625" style="1"/>
  </cols>
  <sheetData>
    <row r="1" spans="1:13" ht="52.5" customHeight="1">
      <c r="M1" s="2"/>
    </row>
    <row r="2" spans="1:13" ht="39" customHeigh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39" customHeight="1">
      <c r="A3" s="20" t="s">
        <v>1</v>
      </c>
      <c r="B3" s="20" t="s">
        <v>2</v>
      </c>
      <c r="C3" s="20" t="s">
        <v>3</v>
      </c>
      <c r="D3" s="20" t="s">
        <v>4</v>
      </c>
      <c r="E3" s="20" t="s">
        <v>5</v>
      </c>
      <c r="F3" s="21" t="s">
        <v>6</v>
      </c>
      <c r="G3" s="21"/>
      <c r="H3" s="21"/>
      <c r="I3" s="21"/>
      <c r="J3" s="22" t="s">
        <v>7</v>
      </c>
      <c r="K3" s="22"/>
      <c r="L3" s="22"/>
      <c r="M3" s="4" t="s">
        <v>8</v>
      </c>
    </row>
    <row r="4" spans="1:13" ht="159" customHeight="1">
      <c r="A4" s="20"/>
      <c r="B4" s="20"/>
      <c r="C4" s="20"/>
      <c r="D4" s="20"/>
      <c r="E4" s="20"/>
      <c r="F4" s="5" t="s">
        <v>19</v>
      </c>
      <c r="G4" s="5" t="s">
        <v>20</v>
      </c>
      <c r="H4" s="5" t="s">
        <v>21</v>
      </c>
      <c r="I4" s="6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r="5" spans="1:13" ht="138.75" customHeight="1">
      <c r="A5" s="3">
        <v>1</v>
      </c>
      <c r="B5" s="17" t="s">
        <v>17</v>
      </c>
      <c r="C5" s="8"/>
      <c r="D5" s="9" t="s">
        <v>15</v>
      </c>
      <c r="E5" s="10">
        <v>5</v>
      </c>
      <c r="F5" s="11">
        <v>400</v>
      </c>
      <c r="G5" s="15">
        <v>700</v>
      </c>
      <c r="H5" s="15">
        <v>500</v>
      </c>
      <c r="I5" s="11"/>
      <c r="J5" s="11">
        <f t="shared" ref="J5:J6" si="0">AVERAGE(F5:H5)</f>
        <v>533.33333333333337</v>
      </c>
      <c r="K5" s="10">
        <f t="shared" ref="K5:K6" si="1">STDEV(F5:H5)</f>
        <v>152.75252316519462</v>
      </c>
      <c r="L5" s="10">
        <f t="shared" ref="L5:L6" si="2">K5/J5*100</f>
        <v>28.641098093473989</v>
      </c>
      <c r="M5" s="12">
        <f t="shared" ref="M5:M6" si="3">J5*E5</f>
        <v>2666.666666666667</v>
      </c>
    </row>
    <row r="6" spans="1:13" ht="41.25" customHeight="1">
      <c r="A6" s="3">
        <v>2</v>
      </c>
      <c r="B6" s="17" t="s">
        <v>18</v>
      </c>
      <c r="C6" s="8"/>
      <c r="D6" s="9" t="s">
        <v>15</v>
      </c>
      <c r="E6" s="10">
        <v>2</v>
      </c>
      <c r="F6" s="11">
        <v>400</v>
      </c>
      <c r="G6" s="15">
        <v>500</v>
      </c>
      <c r="H6" s="15">
        <v>500</v>
      </c>
      <c r="I6" s="11"/>
      <c r="J6" s="11">
        <f t="shared" si="0"/>
        <v>466.66666666666669</v>
      </c>
      <c r="K6" s="10">
        <f t="shared" si="1"/>
        <v>57.735026918962411</v>
      </c>
      <c r="L6" s="10">
        <f t="shared" si="2"/>
        <v>12.371791482634801</v>
      </c>
      <c r="M6" s="12">
        <f t="shared" si="3"/>
        <v>933.33333333333337</v>
      </c>
    </row>
    <row r="7" spans="1:13" ht="44.25" customHeight="1">
      <c r="A7" s="16">
        <v>3</v>
      </c>
      <c r="B7" s="8" t="s">
        <v>14</v>
      </c>
      <c r="C7" s="8"/>
      <c r="D7" s="9" t="s">
        <v>15</v>
      </c>
      <c r="E7" s="10">
        <v>2</v>
      </c>
      <c r="F7" s="11">
        <v>400</v>
      </c>
      <c r="G7" s="15">
        <v>700</v>
      </c>
      <c r="H7" s="15">
        <v>500</v>
      </c>
      <c r="I7" s="11"/>
      <c r="J7" s="11">
        <f>AVERAGE(F7:H7)</f>
        <v>533.33333333333337</v>
      </c>
      <c r="K7" s="10">
        <f>STDEV(F7:H7)</f>
        <v>152.75252316519462</v>
      </c>
      <c r="L7" s="10">
        <f>K7/J7*100</f>
        <v>28.641098093473989</v>
      </c>
      <c r="M7" s="12">
        <f>J7*E7</f>
        <v>1066.6666666666667</v>
      </c>
    </row>
    <row r="8" spans="1:13" ht="29.25" customHeight="1">
      <c r="A8" s="1" t="s">
        <v>22</v>
      </c>
      <c r="M8" s="14" t="s">
        <v>24</v>
      </c>
    </row>
    <row r="9" spans="1:13" s="13" customFormat="1" ht="22.5" customHeight="1">
      <c r="A9" s="1" t="s">
        <v>23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1" spans="1:13">
      <c r="B11" s="18" t="s">
        <v>16</v>
      </c>
      <c r="C11" s="18"/>
      <c r="D11" s="18"/>
      <c r="E11" s="18"/>
      <c r="F11" s="18"/>
      <c r="G11" s="18"/>
      <c r="H11" s="18"/>
      <c r="I11" s="18"/>
      <c r="J11" s="18"/>
    </row>
  </sheetData>
  <mergeCells count="9">
    <mergeCell ref="B11:J11"/>
    <mergeCell ref="A2:M2"/>
    <mergeCell ref="A3:A4"/>
    <mergeCell ref="B3:B4"/>
    <mergeCell ref="C3:C4"/>
    <mergeCell ref="D3:D4"/>
    <mergeCell ref="E3:E4"/>
    <mergeCell ref="F3:I3"/>
    <mergeCell ref="J3:L3"/>
  </mergeCells>
  <pageMargins left="0.70833333333333304" right="0.70833333333333304" top="0.74791666666666701" bottom="0.74791666666666701" header="0.51180555555555496" footer="0.51180555555555496"/>
  <pageSetup paperSize="9" scale="72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обучение ОТ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ik6</cp:lastModifiedBy>
  <cp:revision>4</cp:revision>
  <cp:lastPrinted>2024-10-17T11:29:01Z</cp:lastPrinted>
  <dcterms:created xsi:type="dcterms:W3CDTF">2014-01-15T18:15:09Z</dcterms:created>
  <dcterms:modified xsi:type="dcterms:W3CDTF">2026-08-31T04:50:09Z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