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поверка дозаторов\"/>
    </mc:Choice>
  </mc:AlternateContent>
  <xr:revisionPtr revIDLastSave="0" documentId="8_{59219829-058D-4AC7-9496-F0F6AE69F900}" xr6:coauthVersionLast="47" xr6:coauthVersionMax="47" xr10:uidLastSave="{00000000-0000-0000-0000-000000000000}"/>
  <bookViews>
    <workbookView xWindow="24" yWindow="0" windowWidth="23016" windowHeight="1236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I4" i="2" s="1"/>
  <c r="J4" i="2" s="1"/>
  <c r="K4" i="2" l="1"/>
  <c r="L4" i="2" s="1"/>
  <c r="M4" i="2" s="1"/>
  <c r="N4" i="2" s="1"/>
  <c r="N5" i="2" s="1"/>
  <c r="H6" i="2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<sst xmlns="http://schemas.openxmlformats.org/spreadsheetml/2006/main" count="28" uniqueCount="28">
  <si>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</si>
  <si>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</si>
  <si>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</si>
  <si>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</si>
  <si>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</si>
  <si>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</si>
  <si>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</si>
  <si>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</si>
  <si>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</si>
  <si>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</si>
  <si>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</si>
  <si>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</si>
  <si>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</si>
  <si>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</si>
  <si>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</si>
  <si>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</si>
  <si>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</si>
  <si>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</si>
  <si>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</si>
  <si>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</si>
  <si>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ус.ед.</t>
  </si>
  <si>
    <t>В связи с осуществлением закупки у единственного поставщика устанавливается НМЦК в соотвествии с минимальным коммерческим предложеним о цене контракта равным 32 000 (тридцать две тысячи) рублей 00 копеек, НДС не облагается.</t>
  </si>
  <si>
    <t>оказание услуг по периодической поверки средств измерений для нужд ФКУ "РКИБ" Минздрава России в количестве 37 шт.</t>
  </si>
  <si>
    <t>Поставщик №1 
вх. № 1706 от 13.08.2026
в ответ на исх.№1507 от 13.08.2026</t>
  </si>
  <si>
    <t>Поставщик №2 
вх. № 1707 от 13.08.2026
в ответ на исх.№1503 от 13.08.2026</t>
  </si>
  <si>
    <t>Поставщик №3 
вх. № 1708 от 13.08.2026
в ответ на исх.№1505 от 13.08.2026</t>
  </si>
  <si>
    <t>Руководитель контракной службы</t>
  </si>
  <si>
    <t>Панова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</si>
</sst>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281940</xdr:colOff>
      <xdr:row>2</xdr:row>
      <xdr:rowOff>1249680</xdr:rowOff>
    </xdr:from>
    <xdr:to>
      <xdr:col>10</xdr:col>
      <xdr:colOff>441960</xdr:colOff>
      <xdr:row>2</xdr:row>
      <xdr:rowOff>1478280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245364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showGridLines="0" tabSelected="1" topLeftCell="A5" zoomScale="115" zoomScaleNormal="115" workbookViewId="0">
      <selection activeCell="E14" sqref="E14"/>
    </sheetView>
  </sheetViews>
  <sheetFormatPr defaultColWidth="9.109375" defaultRowHeight="13.2" x14ac:dyDescent="0.25"/>
  <cols>
    <col min="1" max="1" width="3.109375" style="2" customWidth="1"/>
    <col min="2" max="2" width="28.5546875" style="2" customWidth="1"/>
    <col min="3" max="3" width="5.88671875" style="2" customWidth="1"/>
    <col min="4" max="4" width="6.88671875" style="2" customWidth="1"/>
    <col min="5" max="5" width="14" style="2" customWidth="1"/>
    <col min="6" max="6" width="14.5546875" style="2" customWidth="1"/>
    <col min="7" max="7" width="14.109375" style="2" customWidth="1"/>
    <col min="8" max="8" width="16.33203125" style="2" bestFit="1" customWidth="1"/>
    <col min="9" max="9" width="15.44140625" style="2" customWidth="1"/>
    <col min="10" max="10" width="14.33203125" style="2" customWidth="1"/>
    <col min="11" max="11" width="22.6640625" style="2" customWidth="1"/>
    <col min="12" max="12" width="16.33203125" style="2" bestFit="1" customWidth="1"/>
    <col min="13" max="13" width="13" style="2" bestFit="1" customWidth="1"/>
    <col min="14" max="14" width="16.33203125" style="2" bestFit="1" customWidth="1"/>
    <col min="15" max="16384" width="9.109375" style="2"/>
  </cols>
  <sheetData>
    <row r="1" spans="1:15" ht="39" customHeight="1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56.25" customHeight="1" x14ac:dyDescent="0.25">
      <c r="A2" s="37" t="s">
        <v>0</v>
      </c>
      <c r="B2" s="38" t="s">
        <v>9</v>
      </c>
      <c r="C2" s="38" t="s">
        <v>1</v>
      </c>
      <c r="D2" s="38" t="s">
        <v>2</v>
      </c>
      <c r="E2" s="46" t="s">
        <v>17</v>
      </c>
      <c r="F2" s="47"/>
      <c r="G2" s="48"/>
      <c r="H2" s="42" t="s">
        <v>12</v>
      </c>
      <c r="I2" s="43"/>
      <c r="J2" s="44"/>
      <c r="K2" s="45" t="s">
        <v>10</v>
      </c>
      <c r="L2" s="45"/>
      <c r="M2" s="45"/>
      <c r="N2" s="45"/>
    </row>
    <row r="3" spans="1:15" ht="159" customHeight="1" x14ac:dyDescent="0.25">
      <c r="A3" s="38"/>
      <c r="B3" s="39"/>
      <c r="C3" s="39"/>
      <c r="D3" s="39"/>
      <c r="E3" s="31" t="s">
        <v>23</v>
      </c>
      <c r="F3" s="31" t="s">
        <v>24</v>
      </c>
      <c r="G3" s="31" t="s">
        <v>25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52.8" x14ac:dyDescent="0.25">
      <c r="A4" s="21">
        <v>1</v>
      </c>
      <c r="B4" s="22" t="s">
        <v>22</v>
      </c>
      <c r="C4" s="28" t="s">
        <v>20</v>
      </c>
      <c r="D4" s="29">
        <v>1</v>
      </c>
      <c r="E4" s="30">
        <v>120000</v>
      </c>
      <c r="F4" s="30">
        <v>129000</v>
      </c>
      <c r="G4" s="30">
        <v>108000</v>
      </c>
      <c r="H4" s="24">
        <f>AVERAGE(E4:G4)</f>
        <v>119000</v>
      </c>
      <c r="I4" s="25">
        <f>SQRT(((SUM((POWER(G4-H4,2)),(POWER(F4-H4,2)),(POWER(E4-H4,2)))/(COLUMNS(E4:G4)-1))))</f>
        <v>10535.653752852739</v>
      </c>
      <c r="J4" s="25">
        <f>I4/H4*100</f>
        <v>8.8534905486157474</v>
      </c>
      <c r="K4" s="26">
        <f>((D4/3)*(SUM(E4:G4)))</f>
        <v>119000</v>
      </c>
      <c r="L4" s="27">
        <f>K4/D4</f>
        <v>119000</v>
      </c>
      <c r="M4" s="26">
        <f>ROUNDDOWN(L4,2)</f>
        <v>119000</v>
      </c>
      <c r="N4" s="26">
        <f>M4*D4</f>
        <v>119000</v>
      </c>
    </row>
    <row r="5" spans="1:15" ht="30" customHeight="1" x14ac:dyDescent="0.25">
      <c r="A5" s="41" t="s">
        <v>19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26">
        <f>SUM(N4:N4)</f>
        <v>119000</v>
      </c>
    </row>
    <row r="6" spans="1:15" ht="15.6" x14ac:dyDescent="0.25">
      <c r="A6" s="40" t="s">
        <v>14</v>
      </c>
      <c r="B6" s="40"/>
      <c r="C6" s="40"/>
      <c r="D6" s="40"/>
      <c r="E6" s="40"/>
      <c r="F6" s="40"/>
      <c r="G6" s="40"/>
      <c r="H6" s="16">
        <f>N5</f>
        <v>119000</v>
      </c>
      <c r="I6" s="13" t="s">
        <v>8</v>
      </c>
      <c r="J6" s="13"/>
      <c r="K6" s="13"/>
      <c r="L6" s="13"/>
      <c r="M6" s="13"/>
      <c r="N6" s="16"/>
    </row>
    <row r="7" spans="1:15" ht="15.6" x14ac:dyDescent="0.25">
      <c r="A7" s="32"/>
      <c r="B7" s="32"/>
      <c r="C7" s="32"/>
      <c r="D7" s="32"/>
      <c r="E7" s="32"/>
      <c r="F7" s="32"/>
      <c r="G7" s="32"/>
      <c r="H7" s="16"/>
      <c r="I7" s="13"/>
      <c r="J7" s="13"/>
      <c r="K7" s="13"/>
      <c r="L7" s="13"/>
      <c r="M7" s="13"/>
      <c r="N7" s="16"/>
    </row>
    <row r="8" spans="1:15" ht="43.5" customHeight="1" x14ac:dyDescent="0.25">
      <c r="A8" s="49" t="s">
        <v>21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5" ht="67.5" customHeight="1" x14ac:dyDescent="0.25">
      <c r="A9" s="34" t="s">
        <v>15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5" ht="18" x14ac:dyDescent="0.35">
      <c r="A10" s="33" t="s">
        <v>13</v>
      </c>
      <c r="B10" s="33"/>
      <c r="C10" s="33"/>
      <c r="D10" s="33"/>
      <c r="E10" s="33"/>
      <c r="F10" s="17"/>
      <c r="G10" s="17"/>
      <c r="H10" s="17"/>
      <c r="I10" s="17"/>
      <c r="J10" s="17"/>
      <c r="K10" s="11"/>
      <c r="L10" s="11"/>
      <c r="M10" s="11"/>
      <c r="N10" s="11"/>
    </row>
    <row r="11" spans="1:15" ht="22.95" customHeight="1" x14ac:dyDescent="0.25">
      <c r="A11" s="35" t="s">
        <v>26</v>
      </c>
      <c r="B11" s="35"/>
      <c r="C11" s="35"/>
      <c r="D11" s="35"/>
      <c r="E11" s="35"/>
      <c r="F11" s="18"/>
      <c r="G11" s="35"/>
      <c r="H11" s="35"/>
      <c r="I11" s="35"/>
      <c r="J11" s="19" t="s">
        <v>27</v>
      </c>
      <c r="K11" s="20"/>
      <c r="L11" s="20"/>
      <c r="M11" s="20"/>
      <c r="N11" s="20"/>
    </row>
    <row r="12" spans="1:15" ht="15.6" x14ac:dyDescent="0.3">
      <c r="A12" s="6"/>
      <c r="B12" s="23">
        <v>46251</v>
      </c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ht="15.6" x14ac:dyDescent="0.3">
      <c r="A13" s="6"/>
      <c r="B13" s="6"/>
      <c r="C13" s="6"/>
      <c r="D13" s="7"/>
      <c r="E13" s="8"/>
      <c r="F13" s="9"/>
      <c r="G13" s="10"/>
      <c r="H13" s="5"/>
      <c r="I13" s="5"/>
      <c r="J13" s="5"/>
      <c r="K13" s="5"/>
      <c r="L13" s="5"/>
      <c r="M13" s="5"/>
      <c r="N13" s="5"/>
    </row>
    <row r="14" spans="1:15" s="1" customFormat="1" ht="21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2"/>
    </row>
    <row r="15" spans="1:15" s="4" customFormat="1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ht="66" customHeight="1" x14ac:dyDescent="0.25"/>
    <row r="17" spans="1:14" ht="15.75" customHeight="1" x14ac:dyDescent="0.25"/>
    <row r="18" spans="1:14" s="5" customFormat="1" ht="15.6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3.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5" customFormat="1" ht="1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5">
    <mergeCell ref="A10:E10"/>
    <mergeCell ref="A9:N9"/>
    <mergeCell ref="G11:I11"/>
    <mergeCell ref="A1:N1"/>
    <mergeCell ref="A2:A3"/>
    <mergeCell ref="B2:B3"/>
    <mergeCell ref="C2:C3"/>
    <mergeCell ref="A6:G6"/>
    <mergeCell ref="A5:M5"/>
    <mergeCell ref="D2:D3"/>
    <mergeCell ref="H2:J2"/>
    <mergeCell ref="K2:N2"/>
    <mergeCell ref="E2:G2"/>
    <mergeCell ref="A8:N8"/>
    <mergeCell ref="A11:E11"/>
  </mergeCells>
  <pageMargins left="0.46" right="0.32" top="0.33" bottom="0.26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2026-07-23T09:59:31Z</cp:lastPrinted>
  <dcterms:created xsi:type="dcterms:W3CDTF">2014-01-15T18:15:09Z</dcterms:created>
  <dcterms:modified xsi:type="dcterms:W3CDTF">2026-08-17T08:54:13Z</dcterms:modified>
</cp:coreProperties>
</file>