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540" windowHeight="10680"/>
  </bookViews>
  <sheets>
    <sheet name=" Обоснование" sheetId="6" r:id="rId1"/>
  </sheets>
  <definedNames>
    <definedName name="_xlnm.Print_Area" localSheetId="0">' Обоснование'!$A$1:$L$28</definedName>
  </definedNames>
  <calcPr calcId="145621" refMode="R1C1"/>
</workbook>
</file>

<file path=xl/calcChain.xml><?xml version="1.0" encoding="utf-8"?>
<calcChain xmlns="http://schemas.openxmlformats.org/spreadsheetml/2006/main">
  <c r="H14" i="6" l="1"/>
  <c r="L14" i="6" s="1"/>
  <c r="I14" i="6"/>
  <c r="J14" i="6" s="1"/>
  <c r="K14" i="6" l="1"/>
  <c r="L15" i="6"/>
</calcChain>
</file>

<file path=xl/sharedStrings.xml><?xml version="1.0" encoding="utf-8"?>
<sst xmlns="http://schemas.openxmlformats.org/spreadsheetml/2006/main" count="29" uniqueCount="29">
  <si>
    <t>Кол-во</t>
  </si>
  <si>
    <t>Ед. изм.</t>
  </si>
  <si>
    <t>№ п/п</t>
  </si>
  <si>
    <t>Среднее арифметическое значение цены, руб.</t>
  </si>
  <si>
    <t>Среднее квадратическое отклонение цены</t>
  </si>
  <si>
    <t>Стандартное отклонение цены</t>
  </si>
  <si>
    <t>Коэффициент вариации, %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</si>
  <si>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</si>
  <si>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</si>
  <si>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</si>
  <si>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</si>
  <si>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Ценовая информация (цена за ед., руб.)</t>
  </si>
  <si>
    <t>1.</t>
  </si>
  <si>
    <t xml:space="preserve">Расчет Н(М)ЦК методом сопоставимых рыночных цен (анализа рынка),  руб. </t>
  </si>
  <si>
    <t>Наименование объекта закупки</t>
  </si>
  <si>
    <t xml:space="preserve">  ОБОСНОВАНИЕ НАЧАЛЬНОЙ (МАКСИМАЛЬНОЙ) ЦЕНЫ КОНТРАКТА, НАЧАЛЬНЫХ ЦЕН ЕДИНИЦ ТОВАРА, РАБОТЫ, УСЛУГИ</t>
  </si>
  <si>
    <t>Таблица 1</t>
  </si>
  <si>
    <t xml:space="preserve">КП 1 </t>
  </si>
  <si>
    <t xml:space="preserve"> КП 2 </t>
  </si>
  <si>
    <t xml:space="preserve">КП 3 </t>
  </si>
  <si>
    <t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</si>
  <si>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Валюта, используемая при формировании цены контракта и расчетов с поставщиками (подрядчиками, исполнителями): рубль Российской Федерации </t>
  </si>
  <si>
    <t xml:space="preserve">Порядок применения официального курса иностранной валюты к рублю  РФ, установленного ЦБ РФ и используемого при оплате контракте - не применяется </t>
  </si>
  <si>
    <t>шт.</t>
  </si>
  <si>
    <t>Итого сумма цен единиц Товара:</t>
  </si>
  <si>
    <r>
      <t>Объект закупки:</t>
    </r>
    <r>
      <rPr>
        <b/>
        <sz val="11"/>
        <rFont val="Times New Roman"/>
        <family val="1"/>
        <charset val="204"/>
      </rPr>
      <t xml:space="preserve"> Закупка ЭС "Госзаказ". Тариф Оптимальный. Простая неисключительная лицензия на использование Базы данных. 1 пользователь. 12 мес.</t>
    </r>
  </si>
  <si>
    <t>ЭС "Госзаказ". Тариф Оптимальный. Простая неисключительная лицензия на использование Базы данных. 1 пользователь. 12 мес.</t>
  </si>
  <si>
    <t>В результате проведенного расчета Н(М)ЦК контракта составила</t>
  </si>
  <si>
    <t xml:space="preserve">В связи с проведением закупки у единственного поставщика, с целью недопущения необоснованных трат, цена за единицу заказчиком установлена исходя из наименьшего предложения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</si>
</sst>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47">
    <xf numFmtId="0" fontId="0" fillId="0" borderId="0" xfId="0"/>
    <xf numFmtId="0" fontId="4" fillId="0" borderId="0" xfId="1" applyFont="1"/>
    <xf numFmtId="0" fontId="3" fillId="0" borderId="0" xfId="1" applyFont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8" fillId="0" borderId="1" xfId="1" applyFont="1" applyBorder="1" applyAlignment="1"/>
    <xf numFmtId="0" fontId="4" fillId="0" borderId="4" xfId="1" applyFont="1" applyBorder="1" applyAlignment="1"/>
    <xf numFmtId="0" fontId="4" fillId="0" borderId="0" xfId="1" applyFont="1" applyAlignment="1">
      <alignment wrapText="1"/>
    </xf>
    <xf numFmtId="0" fontId="10" fillId="0" borderId="1" xfId="1" applyFont="1" applyBorder="1" applyAlignment="1"/>
    <xf numFmtId="0" fontId="11" fillId="0" borderId="4" xfId="1" applyFont="1" applyBorder="1" applyAlignment="1">
      <alignment horizontal="right"/>
    </xf>
    <xf numFmtId="0" fontId="13" fillId="0" borderId="0" xfId="1" applyFont="1" applyAlignment="1">
      <alignment horizontal="right" wrapText="1"/>
    </xf>
    <xf numFmtId="0" fontId="10" fillId="0" borderId="3" xfId="1" applyFont="1" applyBorder="1" applyAlignment="1"/>
    <xf numFmtId="0" fontId="8" fillId="0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5" fillId="0" borderId="2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4" fontId="12" fillId="0" borderId="6" xfId="0" applyNumberFormat="1" applyFont="1" applyFill="1" applyBorder="1" applyAlignment="1">
      <alignment vertical="center" wrapText="1"/>
    </xf>
    <xf numFmtId="4" fontId="8" fillId="0" borderId="1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top" wrapText="1"/>
    </xf>
    <xf numFmtId="0" fontId="8" fillId="0" borderId="0" xfId="1" applyFont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center" wrapText="1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28575</xdr:rowOff>
    </xdr:from>
    <xdr:to>
      <xdr:col>4</xdr:col>
      <xdr:colOff>581025</xdr:colOff>
      <xdr:row>6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</xdr:row>
      <xdr:rowOff>38100</xdr:rowOff>
    </xdr:from>
    <xdr:to>
      <xdr:col>1</xdr:col>
      <xdr:colOff>714375</xdr:colOff>
      <xdr:row>7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27241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</xdr:row>
      <xdr:rowOff>638175</xdr:rowOff>
    </xdr:from>
    <xdr:to>
      <xdr:col>1</xdr:col>
      <xdr:colOff>190500</xdr:colOff>
      <xdr:row>8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topLeftCell="A7" zoomScale="130" zoomScaleNormal="130" zoomScaleSheetLayoutView="100" workbookViewId="0">
      <selection activeCell="A24" sqref="A24:Q24"/>
    </sheetView>
  </sheetViews>
  <sheetFormatPr defaultColWidth="9.28515625" defaultRowHeight="12" x14ac:dyDescent="0.2"/>
  <cols>
    <col min="1" max="1" width="4.140625" style="1" customWidth="1"/>
    <col min="2" max="2" width="53.42578125" style="1" customWidth="1"/>
    <col min="3" max="3" width="9.5703125" style="1" customWidth="1"/>
    <col min="4" max="4" width="8.28515625" style="1" customWidth="1"/>
    <col min="5" max="5" width="15.28515625" style="1" customWidth="1"/>
    <col min="6" max="6" width="15.42578125" style="1" customWidth="1"/>
    <col min="7" max="7" width="13.85546875" style="1" customWidth="1"/>
    <col min="8" max="8" width="14.5703125" style="1" customWidth="1"/>
    <col min="9" max="9" width="13.5703125" style="1" customWidth="1"/>
    <col min="10" max="10" width="11.85546875" style="1" customWidth="1"/>
    <col min="11" max="11" width="14.42578125" style="1" customWidth="1"/>
    <col min="12" max="12" width="15.42578125" style="1" customWidth="1"/>
    <col min="13" max="16384" width="9.28515625" style="1"/>
  </cols>
  <sheetData>
    <row r="1" spans="1:12" ht="15.75" x14ac:dyDescent="0.25">
      <c r="I1" s="13"/>
      <c r="J1" s="13"/>
      <c r="K1" s="13"/>
      <c r="L1" s="13"/>
    </row>
    <row r="2" spans="1:12" ht="18" customHeight="1" x14ac:dyDescent="0.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9.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0.25" customHeight="1" x14ac:dyDescent="0.2">
      <c r="A5" s="30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" x14ac:dyDescent="0.2">
      <c r="A6" s="30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31.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26.25" customHeight="1" x14ac:dyDescent="0.2">
      <c r="A8" s="5" t="s">
        <v>8</v>
      </c>
      <c r="B8" s="41" t="s">
        <v>9</v>
      </c>
      <c r="C8" s="41"/>
      <c r="D8" s="41"/>
      <c r="E8" s="41"/>
      <c r="F8" s="41"/>
      <c r="G8" s="5"/>
      <c r="H8" s="5"/>
      <c r="I8" s="5"/>
      <c r="J8" s="5"/>
      <c r="K8" s="5"/>
      <c r="L8" s="5"/>
    </row>
    <row r="9" spans="1:12" ht="87.75" customHeight="1" x14ac:dyDescent="0.2">
      <c r="A9" s="6"/>
      <c r="B9" s="30" t="s">
        <v>10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6.5" hidden="1" customHeight="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ht="15" x14ac:dyDescent="0.25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12" t="s">
        <v>16</v>
      </c>
    </row>
    <row r="12" spans="1:12" ht="48.75" customHeight="1" x14ac:dyDescent="0.2">
      <c r="A12" s="42" t="s">
        <v>2</v>
      </c>
      <c r="B12" s="42" t="s">
        <v>14</v>
      </c>
      <c r="C12" s="40" t="s">
        <v>1</v>
      </c>
      <c r="D12" s="40" t="s">
        <v>0</v>
      </c>
      <c r="E12" s="40" t="s">
        <v>11</v>
      </c>
      <c r="F12" s="40"/>
      <c r="G12" s="40"/>
      <c r="H12" s="40" t="s">
        <v>3</v>
      </c>
      <c r="I12" s="40" t="s">
        <v>4</v>
      </c>
      <c r="J12" s="40" t="s">
        <v>5</v>
      </c>
      <c r="K12" s="40" t="s">
        <v>6</v>
      </c>
      <c r="L12" s="40" t="s">
        <v>13</v>
      </c>
    </row>
    <row r="13" spans="1:12" s="2" customFormat="1" ht="42" customHeight="1" x14ac:dyDescent="0.2">
      <c r="A13" s="43"/>
      <c r="B13" s="43"/>
      <c r="C13" s="42"/>
      <c r="D13" s="42"/>
      <c r="E13" s="17" t="s">
        <v>17</v>
      </c>
      <c r="F13" s="17" t="s">
        <v>18</v>
      </c>
      <c r="G13" s="17" t="s">
        <v>19</v>
      </c>
      <c r="H13" s="42"/>
      <c r="I13" s="46"/>
      <c r="J13" s="46"/>
      <c r="K13" s="42"/>
      <c r="L13" s="42"/>
    </row>
    <row r="14" spans="1:12" s="2" customFormat="1" ht="48.75" customHeight="1" x14ac:dyDescent="0.2">
      <c r="A14" s="15" t="s">
        <v>12</v>
      </c>
      <c r="B14" s="20" t="s">
        <v>26</v>
      </c>
      <c r="C14" s="18" t="s">
        <v>23</v>
      </c>
      <c r="D14" s="19">
        <v>1</v>
      </c>
      <c r="E14" s="21">
        <v>173130.85</v>
      </c>
      <c r="F14" s="21">
        <v>148610</v>
      </c>
      <c r="G14" s="22">
        <v>166443.16</v>
      </c>
      <c r="H14" s="23">
        <f>ROUND(SUM(E14,F14,G14)/3,2)</f>
        <v>162728</v>
      </c>
      <c r="I14" s="23">
        <f>VARA(E14,F14,G14)</f>
        <v>160669812.97403339</v>
      </c>
      <c r="J14" s="23">
        <f>SQRT(I14)</f>
        <v>12675.559671037543</v>
      </c>
      <c r="K14" s="23">
        <f>J14/H14*100</f>
        <v>7.7894152641447958</v>
      </c>
      <c r="L14" s="24">
        <f>D14*H14</f>
        <v>162728</v>
      </c>
    </row>
    <row r="15" spans="1:12" ht="15" x14ac:dyDescent="0.25">
      <c r="A15" s="14" t="s">
        <v>24</v>
      </c>
      <c r="B15" s="14"/>
      <c r="C15" s="11"/>
      <c r="D15" s="7"/>
      <c r="E15" s="14"/>
      <c r="F15" s="11"/>
      <c r="G15" s="11"/>
      <c r="H15" s="7"/>
      <c r="I15" s="8"/>
      <c r="J15" s="8"/>
      <c r="K15" s="8"/>
      <c r="L15" s="29">
        <f>SUM(L14:L14)</f>
        <v>162728</v>
      </c>
    </row>
    <row r="16" spans="1:12" ht="9.75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7" ht="1.5" hidden="1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7" ht="6.75" hidden="1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7" ht="1.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7" ht="42.75" hidden="1" customHeight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0"/>
      <c r="N20" s="10"/>
      <c r="O20" s="10"/>
      <c r="P20" s="10"/>
    </row>
    <row r="21" spans="1:17" ht="25.5" customHeight="1" x14ac:dyDescent="0.2">
      <c r="A21" s="34" t="s">
        <v>20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25"/>
      <c r="N21" s="25"/>
      <c r="O21" s="25"/>
      <c r="P21" s="25"/>
      <c r="Q21" s="25"/>
    </row>
    <row r="22" spans="1:17" ht="25.5" customHeight="1" x14ac:dyDescent="0.2">
      <c r="A22" s="37" t="s">
        <v>27</v>
      </c>
      <c r="B22" s="38"/>
      <c r="C22" s="38"/>
      <c r="D22" s="38"/>
      <c r="E22" s="38"/>
      <c r="F22" s="38"/>
      <c r="G22" s="38"/>
      <c r="H22" s="38"/>
      <c r="I22" s="38"/>
      <c r="J22" s="38"/>
      <c r="K22" s="39"/>
      <c r="L22" s="28">
        <v>162728</v>
      </c>
      <c r="M22" s="25"/>
      <c r="N22" s="25"/>
      <c r="O22" s="25"/>
      <c r="P22" s="25"/>
      <c r="Q22" s="25"/>
    </row>
    <row r="23" spans="1:17" ht="25.5" customHeight="1" x14ac:dyDescent="0.2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38"/>
      <c r="K23" s="39"/>
      <c r="L23" s="28">
        <v>148610</v>
      </c>
      <c r="M23" s="26"/>
      <c r="N23" s="26"/>
      <c r="O23" s="26"/>
      <c r="P23" s="26"/>
      <c r="Q23" s="26"/>
    </row>
    <row r="24" spans="1:17" ht="26.25" customHeight="1" x14ac:dyDescent="0.2">
      <c r="A24" s="34" t="s">
        <v>21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25.5" customHeight="1" x14ac:dyDescent="0.2">
      <c r="A25" s="34" t="s">
        <v>22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27"/>
      <c r="N25" s="27"/>
      <c r="O25" s="27"/>
      <c r="P25" s="27"/>
      <c r="Q25" s="27"/>
    </row>
    <row r="26" spans="1:17" ht="12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7" ht="12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7" ht="12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</sheetData>
  <sheetProtection selectLockedCells="1" selectUnlockedCells="1"/>
  <mergeCells count="24">
    <mergeCell ref="E12:G12"/>
    <mergeCell ref="B9:L9"/>
    <mergeCell ref="B8:F8"/>
    <mergeCell ref="B12:B13"/>
    <mergeCell ref="A10:L10"/>
    <mergeCell ref="A12:A13"/>
    <mergeCell ref="K12:K13"/>
    <mergeCell ref="I12:I13"/>
    <mergeCell ref="J12:J13"/>
    <mergeCell ref="H12:H13"/>
    <mergeCell ref="L12:L13"/>
    <mergeCell ref="C12:C13"/>
    <mergeCell ref="D12:D13"/>
    <mergeCell ref="A24:Q24"/>
    <mergeCell ref="A25:L25"/>
    <mergeCell ref="A16:L20"/>
    <mergeCell ref="A21:L21"/>
    <mergeCell ref="A22:K22"/>
    <mergeCell ref="A23:K23"/>
    <mergeCell ref="A6:L6"/>
    <mergeCell ref="A7:L7"/>
    <mergeCell ref="A2:L2"/>
    <mergeCell ref="A3:L3"/>
    <mergeCell ref="A5:L5"/>
  </mergeCells>
  <phoneticPr fontId="7" type="noConversion"/>
  <pageMargins left="0.78740157480314965" right="0.19685039370078741" top="0.19685039370078741" bottom="0.19685039370078741" header="0.11811023622047245" footer="0.11811023622047245"/>
  <pageSetup paperSize="9" scale="72" firstPageNumber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Пользователь Windows</cp:lastModifiedBy>
  <cp:lastPrinted>2026-06-02T07:58:11Z</cp:lastPrinted>
  <dcterms:created xsi:type="dcterms:W3CDTF">2013-01-30T02:33:10Z</dcterms:created>
  <dcterms:modified xsi:type="dcterms:W3CDTF">2026-06-02T07:59:02Z</dcterms:modified>
</cp:coreProperties>
</file>