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Default Extension="svg" ContentType="image/svg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1" sheetId="1" state="visible" r:id="rId1"/>
    <sheet name="Лист1" sheetId="2" state="visible" r:id="rId2"/>
  </sheets>
  <definedNames>
    <definedName name="_xlnm.Print_Area" localSheetId="0">'1'!$A$1:$N$14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<sst xmlns="http://schemas.openxmlformats.org/spreadsheetml/2006/main" count="24" uniqueCount="24">
  <si>
    <t xml:space="preserve">                                                   Обоснование начальной (максимальной) цены контракта    </t>
  </si>
  <si>
    <t xml:space="preserve">Приложение 
 к документации </t>
  </si>
  <si>
    <t xml:space="preserve">Используемый метод:  метод сопоставимых рыночных цен (анализ рынка)     </t>
  </si>
  <si>
    <t xml:space="preserve">Поставка немаркированных конвертов</t>
  </si>
  <si>
    <t xml:space="preserve">№ п/п</t>
  </si>
  <si>
    <t xml:space="preserve">Наименование товара</t>
  </si>
  <si>
    <t xml:space="preserve">Ед. изм.</t>
  </si>
  <si>
    <t xml:space="preserve">Кол-во товара</t>
  </si>
  <si>
    <t xml:space="preserve">Коммерческие предложения </t>
  </si>
  <si>
    <t xml:space="preserve">Минимальная  цена за единицу товара</t>
  </si>
  <si>
    <t xml:space="preserve">Среднее квадратичное отклонение     </t>
  </si>
  <si>
    <t xml:space="preserve">коэффициент вариации цен V (%)                    (не должен превышать 33%)</t>
  </si>
  <si>
    <t xml:space="preserve"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ц1   - цена единицы</t>
  </si>
  <si>
    <t xml:space="preserve"> </t>
  </si>
  <si>
    <t>№1</t>
  </si>
  <si>
    <t xml:space="preserve">№ 2</t>
  </si>
  <si>
    <t>№3</t>
  </si>
  <si>
    <t xml:space="preserve">ГК № 20-03/26 от 26.03.2026</t>
  </si>
  <si>
    <t xml:space="preserve">Поставка немаркированных конвертов С5</t>
  </si>
  <si>
    <t>шт</t>
  </si>
  <si>
    <t xml:space="preserve">Итого НМЦК</t>
  </si>
  <si>
    <t xml:space="preserve">Коэффициент вариации по всем позициям не превышает 33 %. Совокупность цен принимается однородной.</t>
  </si>
  <si>
    <t xml:space="preserve">НМЦК расчитывается в соответствии с приказом Минэкономразвития России от 02.10.2013.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</si>
  <si>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НМЦК с учетом выделенных бюджетных средств составляет 120 417 (сот двадцать  тысяч четыреста семнадцать) рублей 59 копеек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</si>
</sst>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_р_."/>
    <numFmt numFmtId="166" formatCode="_-* #,##0_р_._-;\-* #,##0_р_._-;_-* \-??_р_._-;_-@_-"/>
  </numFmts>
  <fonts count="13">
    <font>
      <sz val="11.000000"/>
      <color theme="1"/>
      <name val="Calibri"/>
      <scheme val="minor"/>
    </font>
    <font>
      <sz val="11.000000"/>
      <color indexed="64"/>
      <name val="Calibri"/>
    </font>
    <font>
      <sz val="12.000000"/>
      <color indexed="64"/>
      <name val="Times New Roman"/>
    </font>
    <font>
      <sz val="12.000000"/>
      <name val="Times New Roman"/>
    </font>
    <font>
      <b/>
      <sz val="14.000000"/>
      <color indexed="64"/>
      <name val="Times New Roman"/>
    </font>
    <font>
      <b/>
      <sz val="16.000000"/>
      <color indexed="64"/>
      <name val="Times New Roman"/>
    </font>
    <font>
      <sz val="11.000000"/>
      <color theme="1"/>
      <name val="Times New Roman"/>
    </font>
    <font>
      <b/>
      <sz val="12.000000"/>
      <color indexed="64"/>
      <name val="Times New Roman"/>
    </font>
    <font>
      <sz val="14.000000"/>
      <color indexed="64"/>
      <name val="Times New Roman"/>
    </font>
    <font>
      <sz val="12.000000"/>
      <color theme="1"/>
      <name val="Times New Roman"/>
    </font>
    <font>
      <sz val="11.000000"/>
      <name val="Calibri"/>
      <scheme val="minor"/>
    </font>
    <font>
      <sz val="14.000000"/>
      <name val="Arial"/>
    </font>
    <font>
      <b/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indexed="65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</borders>
  <cellStyleXfs count="4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9" applyNumberFormat="1" applyFont="0" applyFill="0" applyBorder="0" applyProtection="0"/>
    <xf fontId="0" fillId="0" borderId="0" numFmtId="164" applyNumberFormat="1" applyFont="0" applyFill="0" applyBorder="0" applyProtection="0"/>
  </cellStyleXfs>
  <cellXfs count="42">
    <xf fontId="0" fillId="0" borderId="0" numFmtId="0" xfId="0"/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2" fillId="0" borderId="0" numFmtId="165" xfId="0" applyNumberFormat="1" applyFont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2" fillId="2" borderId="0" numFmtId="0" xfId="0" applyFont="1" applyFill="1" applyAlignment="1">
      <alignment horizontal="center" vertical="top" wrapText="1"/>
    </xf>
    <xf fontId="2" fillId="2" borderId="0" numFmtId="0" xfId="0" applyFont="1" applyFill="1" applyAlignment="1">
      <alignment horizontal="left" vertical="top" wrapText="1"/>
    </xf>
    <xf fontId="4" fillId="0" borderId="0" numFmtId="0" xfId="0" applyFont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horizontal="center" vertical="center" wrapText="1"/>
    </xf>
    <xf fontId="2" fillId="0" borderId="3" numFmtId="0" xfId="0" applyFont="1" applyBorder="1" applyAlignment="1">
      <alignment horizontal="center" vertical="top" wrapText="1"/>
    </xf>
    <xf fontId="3" fillId="0" borderId="3" numFmtId="0" xfId="0" applyFont="1" applyBorder="1" applyAlignment="1">
      <alignment horizontal="center" vertical="top" wrapText="1"/>
    </xf>
    <xf fontId="3" fillId="0" borderId="4" numFmtId="165" xfId="0" applyNumberFormat="1" applyFont="1" applyBorder="1" applyAlignment="1">
      <alignment horizontal="center" vertical="center" wrapText="1"/>
    </xf>
    <xf fontId="3" fillId="0" borderId="5" numFmtId="165" xfId="0" applyNumberFormat="1" applyFont="1" applyBorder="1" applyAlignment="1">
      <alignment horizontal="center" vertical="center" wrapText="1"/>
    </xf>
    <xf fontId="3" fillId="0" borderId="6" numFmtId="165" xfId="0" applyNumberFormat="1" applyFont="1" applyBorder="1" applyAlignment="1">
      <alignment horizontal="center" vertical="center" wrapText="1"/>
    </xf>
    <xf fontId="2" fillId="0" borderId="3" numFmtId="165" xfId="0" applyNumberFormat="1" applyFont="1" applyBorder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2" fillId="0" borderId="7" numFmtId="0" xfId="0" applyFont="1" applyBorder="1" applyAlignment="1">
      <alignment horizontal="center" vertical="top" wrapText="1"/>
    </xf>
    <xf fontId="3" fillId="0" borderId="7" numFmtId="0" xfId="0" applyFont="1" applyBorder="1" applyAlignment="1">
      <alignment horizontal="center" vertical="top" wrapText="1"/>
    </xf>
    <xf fontId="6" fillId="0" borderId="3" numFmtId="0" xfId="0" applyFont="1" applyBorder="1" applyAlignment="1">
      <alignment horizontal="center" vertical="center" wrapText="1"/>
    </xf>
    <xf fontId="7" fillId="0" borderId="7" numFmtId="0" xfId="0" applyFont="1" applyBorder="1" applyAlignment="1">
      <alignment horizontal="center" vertical="top" wrapText="1"/>
    </xf>
    <xf fontId="2" fillId="0" borderId="7" numFmtId="165" xfId="0" applyNumberFormat="1" applyFont="1" applyBorder="1" applyAlignment="1">
      <alignment horizontal="center" vertical="top" wrapText="1"/>
    </xf>
    <xf fontId="8" fillId="0" borderId="8" numFmtId="0" xfId="0" applyFont="1" applyBorder="1" applyAlignment="1">
      <alignment horizontal="justify" vertical="center" wrapText="1"/>
    </xf>
    <xf fontId="2" fillId="0" borderId="8" numFmtId="166" xfId="3" applyNumberFormat="1" applyFont="1" applyBorder="1" applyAlignment="1" applyProtection="1">
      <alignment vertical="center" wrapText="1"/>
    </xf>
    <xf fontId="9" fillId="0" borderId="2" numFmtId="4" xfId="1" applyNumberFormat="1" applyFont="1" applyBorder="1" applyAlignment="1">
      <alignment horizontal="center" vertical="center"/>
    </xf>
    <xf fontId="9" fillId="0" borderId="2" numFmtId="4" xfId="0" applyNumberFormat="1" applyFont="1" applyBorder="1" applyAlignment="1">
      <alignment horizontal="center" vertical="center" wrapText="1"/>
    </xf>
    <xf fontId="2" fillId="0" borderId="2" numFmtId="4" xfId="0" applyNumberFormat="1" applyFont="1" applyBorder="1" applyAlignment="1">
      <alignment horizontal="center" vertical="center" wrapText="1"/>
    </xf>
    <xf fontId="2" fillId="0" borderId="2" numFmtId="4" xfId="2" applyNumberFormat="1" applyFont="1" applyBorder="1" applyAlignment="1">
      <alignment horizontal="center" vertical="center" wrapText="1"/>
    </xf>
    <xf fontId="10" fillId="0" borderId="0" numFmtId="0" xfId="0" applyFont="1" applyAlignment="1">
      <alignment wrapText="1"/>
    </xf>
    <xf fontId="2" fillId="0" borderId="0" numFmtId="2" xfId="0" applyNumberFormat="1" applyFont="1" applyAlignment="1">
      <alignment horizontal="center" vertical="center" wrapText="1"/>
    </xf>
    <xf fontId="4" fillId="0" borderId="2" numFmtId="2" xfId="0" applyNumberFormat="1" applyFont="1" applyBorder="1" applyAlignment="1">
      <alignment vertical="center" wrapText="1"/>
    </xf>
    <xf fontId="4" fillId="0" borderId="2" numFmtId="4" xfId="0" applyNumberFormat="1" applyFont="1" applyBorder="1" applyAlignment="1">
      <alignment horizontal="center" vertical="center" wrapText="1"/>
    </xf>
    <xf fontId="4" fillId="0" borderId="0" numFmtId="4" xfId="0" applyNumberFormat="1" applyFont="1" applyAlignment="1">
      <alignment horizontal="center" vertical="center" wrapText="1"/>
    </xf>
    <xf fontId="11" fillId="0" borderId="0" numFmtId="0" xfId="0" applyFont="1"/>
    <xf fontId="11" fillId="0" borderId="0" numFmtId="0" xfId="0" applyFont="1"/>
    <xf fontId="2" fillId="3" borderId="0" numFmtId="0" xfId="0" applyFont="1" applyFill="1" applyAlignment="1">
      <alignment horizontal="left" wrapText="1"/>
    </xf>
    <xf fontId="2" fillId="0" borderId="0" numFmtId="0" xfId="0" applyFont="1" applyAlignment="1">
      <alignment horizontal="left" wrapText="1"/>
    </xf>
    <xf fontId="3" fillId="0" borderId="0" numFmtId="0" xfId="0" applyFont="1" applyAlignment="1">
      <alignment horizontal="left" vertical="center" wrapText="1"/>
    </xf>
    <xf fontId="0" fillId="0" borderId="0" numFmtId="0" xfId="0" applyAlignment="1">
      <alignment horizontal="left" vertical="center" wrapText="1"/>
    </xf>
    <xf fontId="12" fillId="0" borderId="0" numFmtId="0" xfId="0" applyFont="1" applyAlignment="1">
      <alignment horizontal="center" vertical="center" wrapText="1"/>
    </xf>
  </cellXfs>
  <cellStyles count="4">
    <cellStyle name="Обычный" xfId="0" builtinId="0"/>
    <cellStyle name="Обычный 3" xfId="1"/>
    <cellStyle name="Процентный" xfId="2" builtin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10</xdr:col>
      <xdr:colOff>146844</xdr:colOff>
      <xdr:row>4</xdr:row>
      <xdr:rowOff>1144584</xdr:rowOff>
    </xdr:from>
    <xdr:to>
      <xdr:col>10</xdr:col>
      <xdr:colOff>1080294</xdr:colOff>
      <xdr:row>4</xdr:row>
      <xdr:rowOff>1547809</xdr:rowOff>
    </xdr:to>
    <xdr:pic>
      <xdr:nvPicPr>
        <xdr:cNvPr id="1241" name="Picture 1"/>
        <xdr:cNvPicPr>
          <a:picLocks noChangeAspect="1" noChangeArrowheads="1"/>
        </xdr:cNvPicPr>
      </xdr:nvPicPr>
      <xdr:blipFill rotWithShape="1"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11814969" y="2478084"/>
          <a:ext cx="933449" cy="403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9</xdr:col>
      <xdr:colOff>92867</xdr:colOff>
      <xdr:row>4</xdr:row>
      <xdr:rowOff>976311</xdr:rowOff>
    </xdr:from>
    <xdr:to>
      <xdr:col>9</xdr:col>
      <xdr:colOff>1092992</xdr:colOff>
      <xdr:row>4</xdr:row>
      <xdr:rowOff>1393030</xdr:rowOff>
    </xdr:to>
    <xdr:pic>
      <xdr:nvPicPr>
        <xdr:cNvPr id="1242" name="Picture 2"/>
        <xdr:cNvPicPr>
          <a:picLocks noChangeAspect="1" noChangeArrowheads="1"/>
        </xdr:cNvPicPr>
      </xdr:nvPicPr>
      <xdr:blipFill rotWithShape="1"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10551317" y="2309810"/>
          <a:ext cx="1000124" cy="416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123824</xdr:colOff>
      <xdr:row>5</xdr:row>
      <xdr:rowOff>9524</xdr:rowOff>
    </xdr:from>
    <xdr:to>
      <xdr:col>12</xdr:col>
      <xdr:colOff>0</xdr:colOff>
      <xdr:row>5</xdr:row>
      <xdr:rowOff>457200</xdr:rowOff>
    </xdr:to>
    <xdr:pic>
      <xdr:nvPicPr>
        <xdr:cNvPr id="1243" name="Picture 5"/>
        <xdr:cNvPicPr>
          <a:picLocks noChangeAspect="1" noChangeArrowheads="1"/>
        </xdr:cNvPicPr>
      </xdr:nvPicPr>
      <xdr:blipFill rotWithShape="1"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13201649" y="3276599"/>
          <a:ext cx="2000249" cy="447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B4" zoomScale="70" workbookViewId="0">
      <selection activeCell="K19" activeCellId="0" sqref="K19"/>
    </sheetView>
  </sheetViews>
  <sheetFormatPr defaultColWidth="9.140625" defaultRowHeight="14.25"/>
  <cols>
    <col bestFit="1" customWidth="1" min="1" max="1" style="1" width="7"/>
    <col customWidth="1" min="2" max="2" style="2" width="47.5703125"/>
    <col bestFit="1" customWidth="1" min="3" max="3" style="1" width="9"/>
    <col customWidth="1" min="4" max="4" style="1" width="15.140625"/>
    <col customWidth="1" min="5" max="5" style="3" width="14.5703125"/>
    <col customWidth="1" min="6" max="7" style="3" width="15.42578125"/>
    <col customWidth="1" min="8" max="8" style="3" width="15.5703125"/>
    <col customWidth="1" min="9" max="9" style="1" width="17.140625"/>
    <col customWidth="1" min="10" max="10" style="3" width="18.140625"/>
    <col customWidth="1" min="11" max="11" style="1" width="21.140625"/>
    <col customWidth="1" min="12" max="12" style="1" width="31.85546875"/>
    <col customWidth="1" min="13" max="13" style="1" width="25"/>
    <col customWidth="1" min="14" max="14" style="3" width="15.28515625"/>
    <col min="15" max="16384" style="1" width="9.140625"/>
  </cols>
  <sheetData>
    <row r="1" ht="30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 t="s">
        <v>1</v>
      </c>
      <c r="N1" s="5"/>
      <c r="O1" s="6"/>
      <c r="P1" s="6"/>
    </row>
    <row r="2" ht="21.75" customHeight="1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6.25" customHeight="1">
      <c r="A3" s="8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4"/>
      <c r="N3" s="4"/>
    </row>
    <row r="4" ht="27" customHeight="1">
      <c r="A4" s="9">
        <v>1</v>
      </c>
      <c r="B4" s="10">
        <v>2</v>
      </c>
      <c r="C4" s="9">
        <v>3</v>
      </c>
      <c r="D4" s="9">
        <v>4</v>
      </c>
      <c r="E4" s="9">
        <v>5</v>
      </c>
      <c r="F4" s="9">
        <v>6</v>
      </c>
      <c r="G4" s="9"/>
      <c r="H4" s="9">
        <v>7</v>
      </c>
      <c r="I4" s="9">
        <v>9</v>
      </c>
      <c r="J4" s="9">
        <v>10</v>
      </c>
      <c r="K4" s="9">
        <v>11</v>
      </c>
      <c r="L4" s="9">
        <v>12</v>
      </c>
      <c r="M4" s="1"/>
      <c r="N4" s="11"/>
    </row>
    <row r="5" ht="152.25" customHeight="1">
      <c r="A5" s="12" t="s">
        <v>4</v>
      </c>
      <c r="B5" s="13" t="s">
        <v>5</v>
      </c>
      <c r="C5" s="12" t="s">
        <v>6</v>
      </c>
      <c r="D5" s="12" t="s">
        <v>7</v>
      </c>
      <c r="E5" s="14" t="s">
        <v>8</v>
      </c>
      <c r="F5" s="15"/>
      <c r="G5" s="15"/>
      <c r="H5" s="16"/>
      <c r="I5" s="12" t="s">
        <v>9</v>
      </c>
      <c r="J5" s="17" t="s">
        <v>10</v>
      </c>
      <c r="K5" s="12" t="s">
        <v>11</v>
      </c>
      <c r="L5" s="12" t="s">
        <v>12</v>
      </c>
      <c r="M5" s="18" t="s">
        <v>13</v>
      </c>
      <c r="N5" s="3"/>
    </row>
    <row r="6" ht="56.25" customHeight="1">
      <c r="A6" s="19"/>
      <c r="B6" s="20"/>
      <c r="C6" s="19"/>
      <c r="D6" s="19"/>
      <c r="E6" s="21" t="s">
        <v>14</v>
      </c>
      <c r="F6" s="21" t="s">
        <v>15</v>
      </c>
      <c r="G6" s="21" t="s">
        <v>16</v>
      </c>
      <c r="H6" s="21" t="s">
        <v>17</v>
      </c>
      <c r="I6" s="22"/>
      <c r="J6" s="23"/>
      <c r="K6" s="19"/>
      <c r="L6" s="19"/>
      <c r="M6" s="18"/>
      <c r="N6" s="3"/>
    </row>
    <row r="7" ht="56.25" customHeight="1">
      <c r="A7" s="9">
        <v>1</v>
      </c>
      <c r="B7" s="24" t="s">
        <v>18</v>
      </c>
      <c r="C7" s="9" t="s">
        <v>19</v>
      </c>
      <c r="D7" s="25">
        <v>60512</v>
      </c>
      <c r="E7" s="26">
        <v>2.75</v>
      </c>
      <c r="F7" s="26">
        <v>2.6899999999999999</v>
      </c>
      <c r="G7" s="27">
        <v>2.8500000000000001</v>
      </c>
      <c r="H7" s="27">
        <v>1.99</v>
      </c>
      <c r="I7" s="26">
        <v>1.99</v>
      </c>
      <c r="J7" s="28">
        <f>STDEV(E7:H7)</f>
        <v>0.39225841822281732</v>
      </c>
      <c r="K7" s="29">
        <f>J7/I7</f>
        <v>0.19711478302654137</v>
      </c>
      <c r="L7" s="28">
        <f>D7*I7</f>
        <v>120418.88</v>
      </c>
      <c r="M7" s="18"/>
      <c r="N7" s="3"/>
    </row>
    <row r="8" s="1" customFormat="1" ht="38.25" customHeight="1">
      <c r="B8" s="30"/>
      <c r="C8" s="31"/>
      <c r="D8" s="31"/>
      <c r="E8" s="3"/>
      <c r="F8" s="3"/>
      <c r="G8" s="3"/>
      <c r="H8" s="3"/>
      <c r="I8" s="31"/>
      <c r="J8" s="3"/>
      <c r="K8" s="32" t="s">
        <v>20</v>
      </c>
      <c r="L8" s="33">
        <v>120417.59</v>
      </c>
      <c r="M8" s="34"/>
      <c r="N8" s="3"/>
    </row>
    <row r="9" ht="7.5" customHeight="1">
      <c r="A9" s="1"/>
      <c r="B9" s="30"/>
      <c r="C9" s="35"/>
      <c r="D9" s="35"/>
      <c r="E9" s="35"/>
      <c r="F9" s="35"/>
      <c r="G9" s="36"/>
    </row>
    <row r="10" ht="15">
      <c r="A10" s="1"/>
      <c r="B10" s="37" t="s">
        <v>21</v>
      </c>
      <c r="C10" s="37"/>
      <c r="D10" s="37"/>
      <c r="E10" s="37"/>
      <c r="F10" s="37"/>
      <c r="G10" s="37"/>
      <c r="H10" s="37"/>
      <c r="I10" s="37"/>
      <c r="J10" s="37"/>
    </row>
    <row r="11" ht="6" customHeight="1">
      <c r="A11" s="1"/>
      <c r="B11" s="30"/>
    </row>
    <row r="12" ht="33.75" customHeight="1">
      <c r="A12" s="1"/>
      <c r="B12" s="38" t="s">
        <v>22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>
      <c r="B13" s="39"/>
      <c r="C13" s="40"/>
      <c r="D13" s="40"/>
      <c r="E13" s="40"/>
      <c r="F13" s="40"/>
      <c r="G13" s="40"/>
      <c r="H13" s="40"/>
      <c r="I13" s="40"/>
      <c r="J13" s="40"/>
    </row>
    <row r="14" ht="26.25" customHeight="1">
      <c r="B14" s="41" t="s">
        <v>23</v>
      </c>
      <c r="C14" s="41"/>
      <c r="D14" s="41"/>
      <c r="E14" s="41"/>
      <c r="F14" s="41"/>
      <c r="G14" s="41"/>
      <c r="H14" s="41"/>
      <c r="I14" s="41"/>
      <c r="J14" s="41"/>
    </row>
    <row r="15" ht="54" customHeight="1"/>
    <row r="17" ht="45.75" customHeight="1"/>
    <row r="18" ht="39" customHeight="1"/>
  </sheetData>
  <mergeCells count="16">
    <mergeCell ref="A1:L1"/>
    <mergeCell ref="M1:N1"/>
    <mergeCell ref="A2:N2"/>
    <mergeCell ref="A3:N3"/>
    <mergeCell ref="A5:A6"/>
    <mergeCell ref="B5:B6"/>
    <mergeCell ref="C5:C6"/>
    <mergeCell ref="D5:D6"/>
    <mergeCell ref="E5:H5"/>
    <mergeCell ref="J5:J6"/>
    <mergeCell ref="K5:K6"/>
    <mergeCell ref="M5:M6"/>
    <mergeCell ref="B10:J10"/>
    <mergeCell ref="B12:M12"/>
    <mergeCell ref="B13:J13"/>
    <mergeCell ref="B14:J14"/>
  </mergeCells>
  <printOptions headings="0" gridLines="0"/>
  <pageMargins left="0.51181102362204722" right="0.15748031496062992" top="0.90551181102362222" bottom="0.39370078740157477" header="0.11811023622047245" footer="0.31496062992125984"/>
  <pageSetup paperSize="9" scale="53" fitToWidth="1" fitToHeight="1" pageOrder="downThenOver" orientation="landscape" usePrinterDefaults="1" blackAndWhite="0" draft="0" cellComments="none" useFirstPageNumber="0" errors="displayed" horizontalDpi="600" verticalDpi="600" copies="1"/>
  <headerFooter/>
  <rowBreaks count="1" manualBreakCount="1">
    <brk id="14" man="1" max="12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2006-09-28T05:33:49Z</dcterms:created>
  <dcterms:modified xsi:type="dcterms:W3CDTF">2026-05-28T07:50:46Z</dcterms:modified>
</cp:coreProperties>
</file>