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8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Лист1!$A$1:$O$24</definedName>
  </definedNames>
  <calcPr calcId="152511"/>
</workbook>
</file>

<file path=xl/calcChain.xml><?xml version="1.0" encoding="utf-8"?>
<calcChain xmlns="http://schemas.openxmlformats.org/spreadsheetml/2006/main">
  <c r="M16" i="1" l="1"/>
  <c r="J16" i="1"/>
  <c r="M15" i="1" l="1"/>
  <c r="N17" i="1" s="1"/>
  <c r="J15" i="1" l="1"/>
</calcChain>
</file>

<file path=xl/sharedStrings.xml><?xml version="1.0" encoding="utf-8"?>
<sst xmlns="http://schemas.openxmlformats.org/spreadsheetml/2006/main" count="50" uniqueCount="31">
  <si>
    <t>№ п/п</t>
  </si>
  <si>
    <t>Цена за ед. (руб.)</t>
  </si>
  <si>
    <t>Коэффициент вариации (v)</t>
  </si>
  <si>
    <t xml:space="preserve">Кол-во </t>
  </si>
  <si>
    <t>шт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</si>
  <si>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</si>
  <si>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</si>
  <si>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</si>
  <si>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</si>
  <si>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</si>
  <si>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</si>
  <si>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</si>
  <si>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</si>
  <si>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</si>
  <si>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</si>
  <si>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Расчет НМЦК(ЦК)</t>
  </si>
  <si>
    <t>Итого НМЦК (ЦК)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</si>
  <si>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</si>
  <si>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</si>
  <si>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</si>
  <si>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</si>
  <si>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Обоснование цены контракта, заключаемого с единственным поставщиком (подрядчиком, исполнителем) (ЦК)</t>
  </si>
  <si>
    <r>
      <rPr>
        <b/>
        <sz val="12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 (ЦК):</t>
    </r>
    <r>
      <rPr>
        <sz val="12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товара.</t>
    </r>
  </si>
  <si>
    <r>
      <t xml:space="preserve">Предмет контракта: </t>
    </r>
    <r>
      <rPr>
        <sz val="12"/>
        <color theme="1"/>
        <rFont val="Times New Roman"/>
        <family val="1"/>
        <charset val="204"/>
      </rPr>
      <t>Поставка и установка приборов учета водоснабжения для обеспечения нужд Управления Федерального казначейства по Владимирской области.</t>
    </r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</si>
  <si>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12 организаций: исх. от 21.05.2026 № 50-07-22/3377 в ЕИС 21.05.2026г. № 0828100000726000506
Ответ получен от 3 (трех) организаций, на основании данной информации произведен расчет НМЦК (ЦК): Источник № 1 - вх. № 5863 от 22.05.2026, Источник № 2 - вх. № 5864 от 22.05.2026, Источник № 3 - вх. № 5865 от 22.05.2026</t>
    </r>
  </si>
  <si>
    <r>
      <t xml:space="preserve">Дата подготовки обоснование цены контракта, заключаемого с единственным поставщиком (подрядчиком, исполнителем) (ЦК): </t>
    </r>
    <r>
      <rPr>
        <sz val="12"/>
        <color theme="1"/>
        <rFont val="Times New Roman"/>
        <family val="1"/>
        <charset val="204"/>
      </rPr>
      <t>27.05.2026</t>
    </r>
  </si>
  <si>
    <t xml:space="preserve">Источник № 1
Вх. № 5863 от 22.05.2026 </t>
  </si>
  <si>
    <t xml:space="preserve">Источник № 2
Вх. № 5864 от 22.05.2026          </t>
  </si>
  <si>
    <t xml:space="preserve">Источник № 3
Вх. № 5865 от 22.05.2026 </t>
  </si>
  <si>
    <t xml:space="preserve">Счетчик производства и потребления жидкости
Код позиции КТРУ:
26.51.63.120-00000001
</t>
  </si>
  <si>
    <t xml:space="preserve">Счетчик производства и потребления жидкости
Код позиции КТРУ:
26.51.63.120-00000001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</si>
</sst>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view="pageBreakPreview" zoomScale="78" zoomScaleNormal="60" zoomScaleSheetLayoutView="78" workbookViewId="0">
      <selection activeCell="H15" sqref="H15"/>
    </sheetView>
  </sheetViews>
  <sheetFormatPr defaultRowHeight="15" x14ac:dyDescent="0.25"/>
  <cols>
    <col min="1" max="1" width="5.5703125" customWidth="1"/>
    <col min="2" max="3" width="21.28515625" customWidth="1"/>
    <col min="4" max="4" width="19.14062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1.5703125" customWidth="1"/>
    <col min="12" max="12" width="13.140625" customWidth="1"/>
    <col min="13" max="13" width="15.140625" customWidth="1"/>
    <col min="14" max="14" width="14.7109375" customWidth="1"/>
    <col min="15" max="15" width="13" customWidth="1"/>
    <col min="17" max="17" width="17.5703125" customWidth="1"/>
  </cols>
  <sheetData>
    <row r="1" spans="1:25" ht="38.25" customHeight="1" x14ac:dyDescent="0.25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6"/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4" customFormat="1" ht="15.75" x14ac:dyDescent="0.25">
      <c r="A3" s="44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5" s="24" customFormat="1" ht="9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25" s="24" customFormat="1" ht="17.25" customHeight="1" x14ac:dyDescent="0.25">
      <c r="A5" s="39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25" s="24" customFormat="1" ht="9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25" s="24" customFormat="1" ht="49.5" customHeight="1" x14ac:dyDescent="0.25">
      <c r="A7" s="41" t="s">
        <v>22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5" s="24" customFormat="1" ht="51" customHeight="1" x14ac:dyDescent="0.25">
      <c r="A8" s="42" t="s">
        <v>24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25" ht="6.75" customHeight="1" x14ac:dyDescent="0.25">
      <c r="A9" s="12"/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4"/>
      <c r="N9" s="14"/>
      <c r="O9" s="1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1" customFormat="1" ht="35.25" customHeight="1" x14ac:dyDescent="0.25">
      <c r="A10" s="30" t="s">
        <v>0</v>
      </c>
      <c r="B10" s="30" t="s">
        <v>6</v>
      </c>
      <c r="C10" s="30" t="s">
        <v>7</v>
      </c>
      <c r="D10" s="52" t="s">
        <v>8</v>
      </c>
      <c r="E10" s="30" t="s">
        <v>9</v>
      </c>
      <c r="F10" s="29" t="s">
        <v>3</v>
      </c>
      <c r="G10" s="58" t="s">
        <v>15</v>
      </c>
      <c r="H10" s="59"/>
      <c r="I10" s="59"/>
      <c r="J10" s="59"/>
      <c r="K10" s="59"/>
      <c r="L10" s="59"/>
      <c r="M10" s="60"/>
      <c r="N10" s="30" t="s">
        <v>13</v>
      </c>
      <c r="O10" s="30" t="s">
        <v>20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7" customFormat="1" ht="27.75" customHeight="1" x14ac:dyDescent="0.25">
      <c r="A11" s="31"/>
      <c r="B11" s="31"/>
      <c r="C11" s="31"/>
      <c r="D11" s="53"/>
      <c r="E11" s="31"/>
      <c r="F11" s="29"/>
      <c r="G11" s="29" t="s">
        <v>10</v>
      </c>
      <c r="H11" s="29"/>
      <c r="I11" s="29"/>
      <c r="J11" s="55" t="s">
        <v>2</v>
      </c>
      <c r="K11" s="30" t="s">
        <v>11</v>
      </c>
      <c r="L11" s="55" t="s">
        <v>12</v>
      </c>
      <c r="M11" s="30" t="s">
        <v>5</v>
      </c>
      <c r="N11" s="31"/>
      <c r="O11" s="31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7" customFormat="1" ht="46.5" customHeight="1" x14ac:dyDescent="0.25">
      <c r="A12" s="31"/>
      <c r="B12" s="31"/>
      <c r="C12" s="31"/>
      <c r="D12" s="53"/>
      <c r="E12" s="31"/>
      <c r="F12" s="29"/>
      <c r="G12" s="28" t="s">
        <v>26</v>
      </c>
      <c r="H12" s="28" t="s">
        <v>27</v>
      </c>
      <c r="I12" s="28" t="s">
        <v>28</v>
      </c>
      <c r="J12" s="56"/>
      <c r="K12" s="31"/>
      <c r="L12" s="56"/>
      <c r="M12" s="31"/>
      <c r="N12" s="31"/>
      <c r="O12" s="31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7" customFormat="1" ht="33.75" customHeight="1" x14ac:dyDescent="0.25">
      <c r="A13" s="32"/>
      <c r="B13" s="32"/>
      <c r="C13" s="32"/>
      <c r="D13" s="54"/>
      <c r="E13" s="32"/>
      <c r="F13" s="29"/>
      <c r="G13" s="16" t="s">
        <v>1</v>
      </c>
      <c r="H13" s="16" t="s">
        <v>1</v>
      </c>
      <c r="I13" s="16" t="s">
        <v>1</v>
      </c>
      <c r="J13" s="57"/>
      <c r="K13" s="32"/>
      <c r="L13" s="57"/>
      <c r="M13" s="32"/>
      <c r="N13" s="32"/>
      <c r="O13" s="32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24.75" customHeight="1" x14ac:dyDescent="0.25">
      <c r="A14" s="8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9">
        <v>11</v>
      </c>
      <c r="L14" s="10">
        <v>12</v>
      </c>
      <c r="M14" s="9">
        <v>13</v>
      </c>
      <c r="N14" s="9">
        <v>14</v>
      </c>
      <c r="O14" s="9">
        <v>15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7" customFormat="1" ht="111.75" customHeight="1" x14ac:dyDescent="0.25">
      <c r="A15" s="8">
        <v>1</v>
      </c>
      <c r="B15" s="10" t="s">
        <v>30</v>
      </c>
      <c r="C15" s="22" t="s">
        <v>29</v>
      </c>
      <c r="D15" s="10" t="s">
        <v>14</v>
      </c>
      <c r="E15" s="10" t="s">
        <v>4</v>
      </c>
      <c r="F15" s="23">
        <v>3</v>
      </c>
      <c r="G15" s="20">
        <v>1237.81</v>
      </c>
      <c r="H15" s="20">
        <v>1780</v>
      </c>
      <c r="I15" s="20">
        <v>2050</v>
      </c>
      <c r="J15" s="11">
        <f>STDEV(G15:I15)/AVERAGE(G15:I15)*100</f>
        <v>24.485532955235598</v>
      </c>
      <c r="K15" s="19" t="s">
        <v>14</v>
      </c>
      <c r="L15" s="20">
        <v>5050000</v>
      </c>
      <c r="M15" s="2">
        <f>G15*F15</f>
        <v>3713.43</v>
      </c>
      <c r="N15" s="20" t="s">
        <v>14</v>
      </c>
      <c r="O15" s="20" t="s">
        <v>14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7" customFormat="1" ht="118.5" customHeight="1" x14ac:dyDescent="0.25">
      <c r="A16" s="8">
        <v>2</v>
      </c>
      <c r="B16" s="10" t="s">
        <v>30</v>
      </c>
      <c r="C16" s="22" t="s">
        <v>30</v>
      </c>
      <c r="D16" s="10" t="s">
        <v>14</v>
      </c>
      <c r="E16" s="10" t="s">
        <v>4</v>
      </c>
      <c r="F16" s="23">
        <v>1</v>
      </c>
      <c r="G16" s="20">
        <v>2934.47</v>
      </c>
      <c r="H16" s="20">
        <v>3200</v>
      </c>
      <c r="I16" s="20">
        <v>3000</v>
      </c>
      <c r="J16" s="11">
        <f>STDEV(G16:I16)/AVERAGE(G16:I16)*100</f>
        <v>4.5429076052282937</v>
      </c>
      <c r="K16" s="19" t="s">
        <v>14</v>
      </c>
      <c r="L16" s="20">
        <v>5050000</v>
      </c>
      <c r="M16" s="2">
        <f>G16*F16</f>
        <v>2934.47</v>
      </c>
      <c r="N16" s="20" t="s">
        <v>14</v>
      </c>
      <c r="O16" s="20" t="s">
        <v>14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15" ht="26.25" customHeight="1" x14ac:dyDescent="0.25">
      <c r="A17" s="33" t="s">
        <v>16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2">
        <f>SUM(M15:M16)</f>
        <v>6647.9</v>
      </c>
      <c r="O17" s="21" t="s">
        <v>14</v>
      </c>
    </row>
    <row r="18" spans="1:15" ht="26.25" customHeight="1" x14ac:dyDescent="0.25">
      <c r="A18" s="33" t="s">
        <v>17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" t="s">
        <v>14</v>
      </c>
      <c r="O18" s="2" t="s">
        <v>14</v>
      </c>
    </row>
    <row r="19" spans="1:15" ht="26.25" customHeight="1" x14ac:dyDescent="0.25">
      <c r="A19" s="46" t="s">
        <v>18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2" t="s">
        <v>14</v>
      </c>
      <c r="O19" s="2" t="s">
        <v>14</v>
      </c>
    </row>
    <row r="20" spans="1:15" ht="26.25" customHeight="1" x14ac:dyDescent="0.25">
      <c r="A20" s="34" t="s">
        <v>19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18" t="s">
        <v>14</v>
      </c>
      <c r="O20" s="17" t="s">
        <v>14</v>
      </c>
    </row>
    <row r="21" spans="1:15" ht="9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9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10.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9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</sheetData>
  <mergeCells count="27">
    <mergeCell ref="A24:O24"/>
    <mergeCell ref="A21:O21"/>
    <mergeCell ref="A22:O22"/>
    <mergeCell ref="D10:D13"/>
    <mergeCell ref="G11:I11"/>
    <mergeCell ref="J11:J13"/>
    <mergeCell ref="K11:K13"/>
    <mergeCell ref="L11:L13"/>
    <mergeCell ref="M11:M13"/>
    <mergeCell ref="G10:M10"/>
    <mergeCell ref="N10:N13"/>
    <mergeCell ref="A17:M17"/>
    <mergeCell ref="C10:C13"/>
    <mergeCell ref="B10:B13"/>
    <mergeCell ref="O10:O13"/>
    <mergeCell ref="E10:E13"/>
    <mergeCell ref="F10:F13"/>
    <mergeCell ref="A10:A13"/>
    <mergeCell ref="A18:M18"/>
    <mergeCell ref="A20:M20"/>
    <mergeCell ref="A1:O1"/>
    <mergeCell ref="B2:O2"/>
    <mergeCell ref="A5:O5"/>
    <mergeCell ref="A7:O7"/>
    <mergeCell ref="A8:O8"/>
    <mergeCell ref="A3:O3"/>
    <mergeCell ref="A19:M19"/>
  </mergeCells>
  <pageMargins left="0.62992125984251968" right="0.43307086614173229" top="0.59055118110236227" bottom="0.39370078740157483" header="0.11811023622047245" footer="0.11811023622047245"/>
  <pageSetup paperSize="9" scale="4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2026-05-25T07:51:02Z</dcterms:modified>
</cp:coreProperties>
</file>