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FO\Desktop\20 242 Запоминающие устройства\"/>
    </mc:Choice>
  </mc:AlternateContent>
  <bookViews>
    <workbookView xWindow="0" yWindow="0" windowWidth="15084" windowHeight="5772"/>
  </bookViews>
  <sheets>
    <sheet name="НМЦК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4" l="1"/>
  <c r="P11" i="4" s="1"/>
  <c r="H10" i="4" l="1"/>
  <c r="I10" i="4" s="1"/>
  <c r="J10" i="4" s="1"/>
  <c r="K10" i="4"/>
  <c r="L10" i="4" s="1"/>
  <c r="M10" i="4" s="1"/>
  <c r="N10" i="4" s="1"/>
  <c r="N11" i="4" l="1"/>
</calcChain>
</file>

<file path=xl/sharedStrings.xml><?xml version="1.0" encoding="utf-8"?>
<sst xmlns="http://schemas.openxmlformats.org/spreadsheetml/2006/main" count="35" uniqueCount="32">
  <si>
    <t>№</t>
  </si>
  <si>
    <t>Ед. изм</t>
  </si>
  <si>
    <t>Наименование предмета контракта</t>
  </si>
  <si>
    <t>Кол-во</t>
  </si>
  <si>
    <t>Информация о ценовых предложениях</t>
  </si>
  <si>
    <t>Однородность совокупности значений выявленных цен, используемых в расчете Н(М)ЦК</t>
  </si>
  <si>
    <t>Н(М)Ц, определяемая методом сопоставимых рыночных цен (анализ рынка)</t>
  </si>
  <si>
    <t>Н(М)ЦК с учетом округления цены за единицу, руб.</t>
  </si>
  <si>
    <t>Цена за единицу изм. с округлением (вниз) до сотых долей после запятой, руб.</t>
  </si>
  <si>
    <t>Цена за единицу изм., руб.</t>
  </si>
  <si>
    <t>В соответствии со статьей 22 Федерального закона № 44-ФЗ от 05.04.2013г. «О контрактной системе в сфере закупок товаров, работ, услуг для обеспечения государственных и муниципальных нужд» начальная (максимальная) цена Государственного контракта установлена методом сопоставимых рыночных цен (анализа рынка) на основании коммерческих предложений потенциальных поставщиков.  Получены следующие данные:</t>
  </si>
  <si>
    <t>Размер максимальной цены государственного контракта рассчитан по формуле, указанной в п.3.21 Методических рекомендаций, утв. Приказом Министерства экономического развития Российской Федерации от 02.10.2013 № 567.</t>
  </si>
  <si>
    <t>Во избежание сговора участников размещения заказа и нарушения ст. 11 Федерального закона № 135-ФЗ от 26.07.2006 года «О защите конкуренции», Государственный заказчик не указывает сведения о потенциальных поставщиках, сделавших коммерческие предложения. Данные сведения хранятся у Государственного заказчика.</t>
  </si>
  <si>
    <t>Начальная (масксимальная) цена контракта</t>
  </si>
  <si>
    <t>(подпись/расшифровка подписи)</t>
  </si>
  <si>
    <r>
      <t xml:space="preserve">Используемый метод определения Н(М)ЦК с обоснованием:           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
    НМЦК рын- начальная максимальная цена товара, определяемая методом сопоставимых рыночных цен (анализа рынка);
    </t>
    </r>
    <r>
      <rPr>
        <i/>
        <sz val="12"/>
        <color indexed="8"/>
        <rFont val="Times New Roman"/>
        <family val="1"/>
        <charset val="204"/>
      </rPr>
      <t>v</t>
    </r>
    <r>
      <rPr>
        <sz val="12"/>
        <color indexed="8"/>
        <rFont val="Times New Roman"/>
        <family val="1"/>
        <charset val="204"/>
      </rPr>
      <t xml:space="preserve"> - количество (объем) закупаемого товара (работы, услуги);
    </t>
    </r>
    <r>
      <rPr>
        <i/>
        <sz val="12"/>
        <color indexed="8"/>
        <rFont val="Times New Roman"/>
        <family val="1"/>
        <charset val="204"/>
      </rPr>
      <t>n</t>
    </r>
    <r>
      <rPr>
        <sz val="12"/>
        <color indexed="8"/>
        <rFont val="Times New Roman"/>
        <family val="1"/>
        <charset val="204"/>
      </rPr>
      <t xml:space="preserve"> - количество значений, используемых в расчете;
   </t>
    </r>
    <r>
      <rPr>
        <i/>
        <sz val="12"/>
        <color indexed="8"/>
        <rFont val="Times New Roman"/>
        <family val="1"/>
        <charset val="204"/>
      </rPr>
      <t xml:space="preserve"> i</t>
    </r>
    <r>
      <rPr>
        <sz val="12"/>
        <color indexed="8"/>
        <rFont val="Times New Roman"/>
        <family val="1"/>
        <charset val="204"/>
      </rPr>
      <t xml:space="preserve"> - номер источника ценовой информации;
    </t>
    </r>
    <r>
      <rPr>
        <i/>
        <sz val="12"/>
        <color indexed="8"/>
        <rFont val="Times New Roman"/>
        <family val="1"/>
        <charset val="204"/>
      </rPr>
      <t>ц</t>
    </r>
    <r>
      <rPr>
        <sz val="12"/>
        <color indexed="8"/>
        <rFont val="Times New Roman"/>
        <family val="1"/>
        <charset val="204"/>
      </rPr>
      <t xml:space="preserve">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</si>
  <si>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</si>
  <si>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r>
      <t xml:space="preserve">Среднее квадратичное отклонение                       </t>
    </r>
    <r>
      <rPr>
        <b/>
        <i/>
        <sz val="12"/>
        <color indexed="8"/>
        <rFont val="Times New Roman"/>
        <family val="1"/>
        <charset val="204"/>
      </rPr>
      <t>σ</t>
    </r>
  </si>
  <si>
    <r>
      <t xml:space="preserve">Коэффициент вариации цен,       </t>
    </r>
    <r>
      <rPr>
        <b/>
        <i/>
        <sz val="12"/>
        <color indexed="8"/>
        <rFont val="Times New Roman"/>
        <family val="1"/>
        <charset val="204"/>
      </rPr>
      <t>V</t>
    </r>
    <r>
      <rPr>
        <b/>
        <sz val="12"/>
        <color indexed="8"/>
        <rFont val="Times New Roman"/>
        <family val="1"/>
        <charset val="204"/>
      </rPr>
      <t xml:space="preserve"> (%)                    (не должен превышать 33%)</t>
    </r>
  </si>
  <si>
    <t>В результате проведенного расчета начальная сумма цен единиц услуг, составила:</t>
  </si>
  <si>
    <t>________________/Н.Ю.Санченко./</t>
  </si>
  <si>
    <t xml:space="preserve">Обоснование начальной (максимальной) цены контракта </t>
  </si>
  <si>
    <t>Приложение № 2 к Извещению об осуществлении закупки</t>
  </si>
  <si>
    <t>Предмет контракта:</t>
  </si>
  <si>
    <t xml:space="preserve">Используемый(ые) метод(ы) определения начальной (максимальной) цены контракта (далее – НМЦК): </t>
  </si>
  <si>
    <t>шт</t>
  </si>
  <si>
    <t>Обоснование включения дополнительной информации в сведения о товаре, работе, услуге в соответствии с положениями статьи 33 Федерального закона от 05.04.2013 № 44-ФЗ в связи с отсутствием в КТРУ потребительских свойств, в том числе функциональных, технических, качественных, эксплуатационных характеристик товара, работы, услуги, иных требований, связанных с определением соответствия поставляемого товара, выполняемой работы, оказываемой услуги потребностям Заказчика.</t>
  </si>
  <si>
    <t>Коммерческое предложение из открытых источников</t>
  </si>
  <si>
    <r>
      <rPr>
        <b/>
        <sz val="12"/>
        <color theme="1"/>
        <rFont val="Times New Roman"/>
        <family val="1"/>
        <charset val="204"/>
      </rPr>
      <t>Расчёт коэффициента вариации</t>
    </r>
    <r>
      <rPr>
        <sz val="12"/>
        <color theme="1"/>
        <rFont val="Times New Roman"/>
        <family val="1"/>
        <charset val="204"/>
      </rPr>
      <t xml:space="preserve">
В целях определения однородности совокупности значений выявленных цен, используемых в расчете НМЦК, определим коэффициент вариации для каждой позиции. Для расчёта будем использовать следующую формулу:
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V =  σ/(&lt;ц&gt;)×100</t>
    </r>
    <r>
      <rPr>
        <sz val="12"/>
        <color theme="1"/>
        <rFont val="Times New Roman"/>
        <family val="1"/>
        <charset val="204"/>
      </rPr>
      <t xml:space="preserve">
где:
V - коэффициент вариации;
                           - среднее квадратичное отклонение;
ц_i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расчёте.
Полученное значение Коэффициент вариации не превышает 33%. Указанные значения цен считаются однородными и принимаются для расчета НМЦК.
</t>
    </r>
  </si>
  <si>
    <t>Поставка товаров для нужд Северо-Восточного межрегионального управление Федеральной службы по надзору в сфере природопользования (закупка в сфере ИКТ)</t>
  </si>
  <si>
    <t>Внешний SSD-диск
ОКПД2: 26.20.21.120</t>
  </si>
  <si>
    <t>Цена за единицу изм. с округлением (вниз) до сотых долей после запятой уменьшена на разнизу в % соотношении в соотвествии ЛБО,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</si>
</sst>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00"/>
    <numFmt numFmtId="166" formatCode="[$-F800]dddd\,\ mmmm\ dd\,\ 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0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/>
    <xf numFmtId="165" fontId="2" fillId="0" borderId="0" xfId="0" applyNumberFormat="1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8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 wrapText="1"/>
    </xf>
    <xf numFmtId="0" fontId="3" fillId="2" borderId="0" xfId="1" applyFont="1" applyFill="1" applyBorder="1" applyAlignment="1"/>
    <xf numFmtId="0" fontId="3" fillId="2" borderId="0" xfId="0" applyFont="1" applyFill="1" applyBorder="1" applyAlignment="1">
      <alignment horizontal="left" vertical="center" wrapText="1"/>
    </xf>
    <xf numFmtId="2" fontId="3" fillId="2" borderId="0" xfId="0" applyNumberFormat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8" fillId="2" borderId="0" xfId="0" applyFont="1" applyFill="1"/>
    <xf numFmtId="164" fontId="3" fillId="2" borderId="0" xfId="0" applyNumberFormat="1" applyFont="1" applyFill="1" applyBorder="1" applyAlignment="1">
      <alignment horizontal="center" vertical="top" wrapText="1"/>
    </xf>
    <xf numFmtId="0" fontId="3" fillId="2" borderId="0" xfId="1" applyFont="1" applyFill="1"/>
    <xf numFmtId="0" fontId="5" fillId="2" borderId="1" xfId="0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0" xfId="1" applyFont="1" applyFill="1" applyBorder="1" applyAlignment="1">
      <alignment wrapText="1"/>
    </xf>
    <xf numFmtId="2" fontId="6" fillId="0" borderId="0" xfId="0" applyNumberFormat="1" applyFont="1" applyAlignment="1">
      <alignment horizontal="center" vertical="top"/>
    </xf>
    <xf numFmtId="0" fontId="5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3" fillId="2" borderId="0" xfId="1" applyFont="1" applyFill="1" applyBorder="1" applyAlignment="1">
      <alignment horizontal="left"/>
    </xf>
    <xf numFmtId="166" fontId="3" fillId="2" borderId="0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center" vertical="top" wrapText="1"/>
    </xf>
    <xf numFmtId="0" fontId="3" fillId="2" borderId="0" xfId="1" applyFont="1" applyFill="1" applyAlignment="1">
      <alignment horizont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8</xdr:row>
      <xdr:rowOff>76200</xdr:rowOff>
    </xdr:from>
    <xdr:to>
      <xdr:col>10</xdr:col>
      <xdr:colOff>9525</xdr:colOff>
      <xdr:row>8</xdr:row>
      <xdr:rowOff>428625</xdr:rowOff>
    </xdr:to>
    <xdr:pic>
      <xdr:nvPicPr>
        <xdr:cNvPr id="10264" name="Picture 1">
          <a:extLst>
            <a:ext uri="{FF2B5EF4-FFF2-40B4-BE49-F238E27FC236}">
              <a16:creationId xmlns:a16="http://schemas.microsoft.com/office/drawing/2014/main" id="{DA913C2C-856E-4A36-89E8-32F461D0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5600700"/>
          <a:ext cx="1123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8</xdr:row>
      <xdr:rowOff>57150</xdr:rowOff>
    </xdr:from>
    <xdr:to>
      <xdr:col>9</xdr:col>
      <xdr:colOff>9525</xdr:colOff>
      <xdr:row>8</xdr:row>
      <xdr:rowOff>552450</xdr:rowOff>
    </xdr:to>
    <xdr:pic>
      <xdr:nvPicPr>
        <xdr:cNvPr id="10265" name="Picture 2">
          <a:extLst>
            <a:ext uri="{FF2B5EF4-FFF2-40B4-BE49-F238E27FC236}">
              <a16:creationId xmlns:a16="http://schemas.microsoft.com/office/drawing/2014/main" id="{40521436-C4E3-4080-A377-DEEE4A7B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5581650"/>
          <a:ext cx="1285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57150</xdr:colOff>
      <xdr:row>8</xdr:row>
      <xdr:rowOff>104775</xdr:rowOff>
    </xdr:from>
    <xdr:to>
      <xdr:col>10</xdr:col>
      <xdr:colOff>1743075</xdr:colOff>
      <xdr:row>8</xdr:row>
      <xdr:rowOff>495300</xdr:rowOff>
    </xdr:to>
    <xdr:pic>
      <xdr:nvPicPr>
        <xdr:cNvPr id="10266" name="Picture 5">
          <a:extLst>
            <a:ext uri="{FF2B5EF4-FFF2-40B4-BE49-F238E27FC236}">
              <a16:creationId xmlns:a16="http://schemas.microsoft.com/office/drawing/2014/main" id="{8D5CE048-6D6D-4AE5-B49B-F93529CE3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5629275"/>
          <a:ext cx="16859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1185334</xdr:rowOff>
    </xdr:from>
    <xdr:to>
      <xdr:col>1</xdr:col>
      <xdr:colOff>559781</xdr:colOff>
      <xdr:row>11</xdr:row>
      <xdr:rowOff>1502833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789584"/>
          <a:ext cx="1014864" cy="31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"/>
  <sheetViews>
    <sheetView tabSelected="1" view="pageBreakPreview" zoomScale="90" zoomScaleNormal="90" zoomScaleSheetLayoutView="90" workbookViewId="0">
      <selection activeCell="A14" sqref="A14:XFD14"/>
    </sheetView>
  </sheetViews>
  <sheetFormatPr defaultColWidth="9.109375" defaultRowHeight="13.2" x14ac:dyDescent="0.25"/>
  <cols>
    <col min="1" max="1" width="6.88671875" style="2" customWidth="1"/>
    <col min="2" max="2" width="50.44140625" style="2" customWidth="1"/>
    <col min="3" max="3" width="7.6640625" style="2" customWidth="1"/>
    <col min="4" max="4" width="5.33203125" style="2" customWidth="1"/>
    <col min="5" max="7" width="17.109375" style="2" customWidth="1"/>
    <col min="8" max="8" width="13.33203125" style="2" customWidth="1"/>
    <col min="9" max="9" width="15.33203125" style="2" customWidth="1"/>
    <col min="10" max="10" width="17.109375" style="2" customWidth="1"/>
    <col min="11" max="11" width="19.6640625" style="2" customWidth="1"/>
    <col min="12" max="12" width="13.5546875" style="2" customWidth="1"/>
    <col min="13" max="13" width="17.88671875" style="2" customWidth="1"/>
    <col min="14" max="15" width="13.88671875" style="2" customWidth="1"/>
    <col min="16" max="16" width="18" style="2" customWidth="1"/>
    <col min="17" max="17" width="16.5546875" style="2" customWidth="1"/>
    <col min="18" max="16384" width="9.109375" style="2"/>
  </cols>
  <sheetData>
    <row r="1" spans="1:29" ht="15.75" customHeight="1" x14ac:dyDescent="0.3">
      <c r="K1" s="50" t="s">
        <v>22</v>
      </c>
      <c r="L1" s="50"/>
      <c r="M1" s="50"/>
      <c r="N1" s="50"/>
    </row>
    <row r="2" spans="1:29" s="12" customFormat="1" ht="19.5" customHeight="1" x14ac:dyDescent="0.3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9" s="12" customFormat="1" ht="53.25" customHeight="1" x14ac:dyDescent="0.3">
      <c r="A3" s="44" t="s">
        <v>23</v>
      </c>
      <c r="B3" s="44"/>
      <c r="C3" s="44"/>
      <c r="D3" s="45" t="s">
        <v>29</v>
      </c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29" s="12" customFormat="1" ht="55.5" customHeight="1" x14ac:dyDescent="0.3">
      <c r="A4" s="44" t="s">
        <v>24</v>
      </c>
      <c r="B4" s="44"/>
      <c r="C4" s="44"/>
      <c r="D4" s="46" t="s">
        <v>10</v>
      </c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29" ht="15.75" customHeight="1" x14ac:dyDescent="0.3">
      <c r="A5" s="14"/>
      <c r="B5" s="56" t="s">
        <v>11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10"/>
      <c r="P5" s="10"/>
      <c r="Q5" s="10"/>
      <c r="R5" s="10"/>
      <c r="S5" s="10"/>
      <c r="T5" s="10"/>
      <c r="U5" s="10"/>
      <c r="V5" s="10"/>
      <c r="W5" s="11"/>
      <c r="X5" s="11"/>
      <c r="Y5" s="11"/>
      <c r="Z5" s="11"/>
      <c r="AA5" s="11"/>
      <c r="AB5" s="11"/>
      <c r="AC5" s="11"/>
    </row>
    <row r="6" spans="1:29" ht="133.5" customHeight="1" x14ac:dyDescent="0.25">
      <c r="A6" s="16"/>
      <c r="B6" s="55" t="s">
        <v>15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87.75" customHeight="1" x14ac:dyDescent="0.25">
      <c r="A7" s="40" t="s">
        <v>0</v>
      </c>
      <c r="B7" s="40" t="s">
        <v>2</v>
      </c>
      <c r="C7" s="40" t="s">
        <v>1</v>
      </c>
      <c r="D7" s="40" t="s">
        <v>3</v>
      </c>
      <c r="E7" s="40" t="s">
        <v>4</v>
      </c>
      <c r="F7" s="40"/>
      <c r="G7" s="40"/>
      <c r="H7" s="47" t="s">
        <v>5</v>
      </c>
      <c r="I7" s="47"/>
      <c r="J7" s="47"/>
      <c r="K7" s="40" t="s">
        <v>6</v>
      </c>
      <c r="L7" s="41"/>
      <c r="M7" s="41"/>
      <c r="N7" s="41"/>
    </row>
    <row r="8" spans="1:29" ht="121.5" customHeight="1" x14ac:dyDescent="0.25">
      <c r="A8" s="40"/>
      <c r="B8" s="40"/>
      <c r="C8" s="40"/>
      <c r="D8" s="40"/>
      <c r="E8" s="48" t="s">
        <v>27</v>
      </c>
      <c r="F8" s="48" t="s">
        <v>27</v>
      </c>
      <c r="G8" s="48" t="s">
        <v>27</v>
      </c>
      <c r="H8" s="47" t="s">
        <v>16</v>
      </c>
      <c r="I8" s="26" t="s">
        <v>17</v>
      </c>
      <c r="J8" s="26" t="s">
        <v>18</v>
      </c>
      <c r="K8" s="25" t="s">
        <v>13</v>
      </c>
      <c r="L8" s="38" t="s">
        <v>9</v>
      </c>
      <c r="M8" s="38" t="s">
        <v>8</v>
      </c>
      <c r="N8" s="38" t="s">
        <v>7</v>
      </c>
      <c r="O8" s="38" t="s">
        <v>31</v>
      </c>
      <c r="P8" s="38" t="s">
        <v>7</v>
      </c>
    </row>
    <row r="9" spans="1:29" ht="122.25" customHeight="1" x14ac:dyDescent="0.25">
      <c r="A9" s="40"/>
      <c r="B9" s="40"/>
      <c r="C9" s="40"/>
      <c r="D9" s="40"/>
      <c r="E9" s="49"/>
      <c r="F9" s="49"/>
      <c r="G9" s="49"/>
      <c r="H9" s="47"/>
      <c r="I9" s="23"/>
      <c r="J9" s="23"/>
      <c r="K9" s="23"/>
      <c r="L9" s="38"/>
      <c r="M9" s="38"/>
      <c r="N9" s="38"/>
      <c r="O9" s="38"/>
      <c r="P9" s="38"/>
    </row>
    <row r="10" spans="1:29" ht="42" customHeight="1" x14ac:dyDescent="0.25">
      <c r="A10" s="34">
        <v>1</v>
      </c>
      <c r="B10" s="35" t="s">
        <v>30</v>
      </c>
      <c r="C10" s="30" t="s">
        <v>25</v>
      </c>
      <c r="D10" s="27">
        <v>1</v>
      </c>
      <c r="E10" s="29">
        <v>32703.3</v>
      </c>
      <c r="F10" s="29">
        <v>33222.400000000001</v>
      </c>
      <c r="G10" s="29">
        <v>33481.949999999997</v>
      </c>
      <c r="H10" s="28">
        <f>AVERAGE(E10:G10)</f>
        <v>33135.883333333331</v>
      </c>
      <c r="I10" s="28">
        <f>SQRT(((SUM((POWER(E10-H10,2)),(POWER(F10-H10,2)),(POWER(G10-H10,2)))/(COLUMNS(E10:G10)-1))))</f>
        <v>396.46917387526202</v>
      </c>
      <c r="J10" s="28">
        <f>I10/H10*100</f>
        <v>1.1964949595184939</v>
      </c>
      <c r="K10" s="28">
        <f>((D10/3)*(SUM(E10:G10)))</f>
        <v>33135.883333333331</v>
      </c>
      <c r="L10" s="28">
        <f>K10/D10</f>
        <v>33135.883333333331</v>
      </c>
      <c r="M10" s="28">
        <f>ROUND(L10,2)</f>
        <v>33135.879999999997</v>
      </c>
      <c r="N10" s="36">
        <f>M10*D10</f>
        <v>33135.879999999997</v>
      </c>
      <c r="O10" s="36">
        <v>30000</v>
      </c>
      <c r="P10" s="36">
        <f>O10*D10</f>
        <v>30000</v>
      </c>
    </row>
    <row r="11" spans="1:29" s="9" customFormat="1" ht="22.5" customHeight="1" x14ac:dyDescent="0.3">
      <c r="A11" s="53" t="s">
        <v>19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37">
        <f>SUM(N10:N10)</f>
        <v>33135.879999999997</v>
      </c>
      <c r="P11" s="37">
        <f>SUM(P10:P10)</f>
        <v>30000</v>
      </c>
      <c r="R11" s="2"/>
    </row>
    <row r="12" spans="1:29" ht="181.5" customHeight="1" x14ac:dyDescent="0.25">
      <c r="A12" s="42" t="s">
        <v>28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33"/>
    </row>
    <row r="13" spans="1:29" ht="39" customHeight="1" x14ac:dyDescent="0.3">
      <c r="A13" s="57" t="s">
        <v>12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1"/>
    </row>
    <row r="14" spans="1:29" ht="72.75" customHeight="1" x14ac:dyDescent="0.25">
      <c r="A14" s="39" t="s">
        <v>26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1"/>
    </row>
    <row r="15" spans="1:29" ht="36.75" customHeight="1" x14ac:dyDescent="0.3">
      <c r="A15" s="31"/>
      <c r="C15" s="15"/>
      <c r="D15" s="15"/>
      <c r="E15" s="15"/>
      <c r="F15" s="18"/>
      <c r="G15" s="18"/>
      <c r="H15" s="19"/>
      <c r="I15" s="20"/>
      <c r="J15" s="20"/>
      <c r="K15" s="32"/>
      <c r="L15" s="32"/>
      <c r="M15" s="20"/>
      <c r="N15" s="17"/>
      <c r="O15" s="1"/>
    </row>
    <row r="16" spans="1:29" ht="18" customHeight="1" x14ac:dyDescent="0.3">
      <c r="A16" s="22"/>
      <c r="B16" s="15"/>
      <c r="C16" s="24"/>
      <c r="D16" s="24"/>
      <c r="E16" s="24"/>
      <c r="F16" s="59" t="s">
        <v>20</v>
      </c>
      <c r="G16" s="59"/>
      <c r="H16" s="59"/>
      <c r="I16" s="59"/>
      <c r="J16" s="22"/>
      <c r="K16" s="52"/>
      <c r="L16" s="52"/>
      <c r="M16" s="20"/>
      <c r="N16" s="20"/>
      <c r="O16" s="1"/>
      <c r="Q16" s="9"/>
    </row>
    <row r="17" spans="1:17" ht="18" customHeight="1" x14ac:dyDescent="0.3">
      <c r="A17" s="22"/>
      <c r="B17" s="15"/>
      <c r="C17" s="15"/>
      <c r="D17" s="15"/>
      <c r="E17" s="15"/>
      <c r="F17" s="51" t="s">
        <v>14</v>
      </c>
      <c r="G17" s="51"/>
      <c r="H17" s="51"/>
      <c r="I17" s="22"/>
      <c r="J17" s="22"/>
      <c r="K17" s="17"/>
      <c r="L17" s="21"/>
      <c r="M17" s="17"/>
      <c r="N17" s="17"/>
      <c r="O17" s="1"/>
    </row>
    <row r="18" spans="1:17" x14ac:dyDescent="0.25">
      <c r="B18" s="7"/>
      <c r="C18" s="7"/>
      <c r="D18" s="7"/>
      <c r="E18" s="8"/>
      <c r="F18" s="8"/>
      <c r="G18" s="8"/>
      <c r="H18" s="3"/>
      <c r="I18" s="4"/>
      <c r="J18" s="4"/>
      <c r="K18" s="5"/>
      <c r="L18" s="6"/>
      <c r="M18" s="5"/>
      <c r="N18" s="5"/>
      <c r="O18" s="1"/>
    </row>
    <row r="19" spans="1:17" x14ac:dyDescent="0.25">
      <c r="B19" s="7"/>
      <c r="C19" s="7"/>
      <c r="D19" s="7"/>
      <c r="E19" s="8"/>
      <c r="F19" s="8"/>
      <c r="G19" s="8"/>
      <c r="H19" s="3"/>
      <c r="I19" s="4"/>
      <c r="J19" s="4"/>
      <c r="K19" s="5"/>
      <c r="L19" s="6"/>
      <c r="M19" s="5"/>
      <c r="N19" s="5"/>
    </row>
    <row r="22" spans="1:17" x14ac:dyDescent="0.25">
      <c r="H22" s="3"/>
      <c r="I22" s="4"/>
      <c r="J22" s="4"/>
      <c r="K22" s="5"/>
      <c r="L22" s="6"/>
      <c r="M22" s="5"/>
      <c r="N22" s="5"/>
      <c r="Q22" s="9"/>
    </row>
    <row r="23" spans="1:17" x14ac:dyDescent="0.25">
      <c r="H23" s="3"/>
      <c r="I23" s="4"/>
      <c r="J23" s="4"/>
      <c r="K23" s="5"/>
      <c r="L23" s="6"/>
      <c r="M23" s="5"/>
      <c r="N23" s="5"/>
    </row>
    <row r="24" spans="1:17" x14ac:dyDescent="0.25">
      <c r="H24" s="3"/>
      <c r="I24" s="4"/>
      <c r="J24" s="4"/>
      <c r="K24" s="5"/>
      <c r="L24" s="6"/>
      <c r="M24" s="5"/>
      <c r="N24" s="5"/>
    </row>
    <row r="25" spans="1:17" x14ac:dyDescent="0.25">
      <c r="H25" s="3"/>
      <c r="I25" s="4"/>
      <c r="J25" s="4"/>
      <c r="K25" s="5"/>
      <c r="L25" s="6"/>
      <c r="M25" s="5"/>
      <c r="N25" s="5"/>
    </row>
    <row r="26" spans="1:17" x14ac:dyDescent="0.25">
      <c r="H26" s="3"/>
      <c r="I26" s="4"/>
      <c r="J26" s="4"/>
      <c r="K26" s="5"/>
      <c r="L26" s="6"/>
      <c r="M26" s="5"/>
      <c r="N26" s="5"/>
    </row>
    <row r="27" spans="1:17" x14ac:dyDescent="0.25">
      <c r="H27" s="3"/>
      <c r="I27" s="4"/>
      <c r="J27" s="4"/>
      <c r="K27" s="5"/>
      <c r="L27" s="6"/>
      <c r="M27" s="5"/>
      <c r="N27" s="5"/>
    </row>
    <row r="28" spans="1:17" x14ac:dyDescent="0.25">
      <c r="H28" s="3"/>
      <c r="I28" s="4"/>
      <c r="J28" s="4"/>
      <c r="K28" s="5"/>
      <c r="L28" s="6"/>
      <c r="M28" s="5"/>
      <c r="N28" s="5"/>
      <c r="Q28" s="9"/>
    </row>
    <row r="29" spans="1:17" x14ac:dyDescent="0.25">
      <c r="H29" s="3"/>
      <c r="I29" s="4"/>
      <c r="J29" s="4"/>
      <c r="K29" s="5"/>
      <c r="L29" s="6"/>
      <c r="M29" s="5"/>
      <c r="N29" s="5"/>
    </row>
    <row r="30" spans="1:17" x14ac:dyDescent="0.25">
      <c r="F30" s="13"/>
      <c r="H30" s="3"/>
      <c r="I30" s="4"/>
      <c r="J30" s="4"/>
      <c r="K30" s="5"/>
      <c r="L30" s="6"/>
      <c r="M30" s="5"/>
      <c r="N30" s="5"/>
    </row>
    <row r="31" spans="1:17" x14ac:dyDescent="0.25">
      <c r="H31" s="3"/>
      <c r="I31" s="4"/>
      <c r="J31" s="4"/>
      <c r="K31" s="5"/>
      <c r="L31" s="6"/>
      <c r="M31" s="5"/>
      <c r="N31" s="5"/>
    </row>
    <row r="32" spans="1:17" x14ac:dyDescent="0.25">
      <c r="H32" s="3"/>
      <c r="I32" s="4"/>
      <c r="J32" s="4"/>
      <c r="K32" s="5"/>
      <c r="L32" s="6"/>
      <c r="M32" s="5"/>
      <c r="N32" s="5"/>
    </row>
    <row r="33" spans="8:14" x14ac:dyDescent="0.25">
      <c r="H33" s="3"/>
      <c r="I33" s="4"/>
      <c r="J33" s="4"/>
      <c r="K33" s="5"/>
      <c r="L33" s="6"/>
      <c r="M33" s="5"/>
      <c r="N33" s="5"/>
    </row>
    <row r="34" spans="8:14" x14ac:dyDescent="0.25">
      <c r="H34" s="3"/>
      <c r="I34" s="4"/>
      <c r="J34" s="4"/>
      <c r="K34" s="5"/>
      <c r="L34" s="6"/>
      <c r="M34" s="5"/>
      <c r="N34" s="5"/>
    </row>
    <row r="35" spans="8:14" x14ac:dyDescent="0.25">
      <c r="H35" s="3"/>
      <c r="I35" s="4"/>
      <c r="J35" s="4"/>
      <c r="K35" s="5"/>
      <c r="L35" s="6"/>
      <c r="M35" s="5"/>
      <c r="N35" s="5"/>
    </row>
    <row r="36" spans="8:14" x14ac:dyDescent="0.25">
      <c r="H36" s="3"/>
      <c r="I36" s="4"/>
      <c r="J36" s="4"/>
      <c r="K36" s="5"/>
      <c r="L36" s="6"/>
      <c r="M36" s="5"/>
      <c r="N36" s="5"/>
    </row>
    <row r="37" spans="8:14" x14ac:dyDescent="0.25">
      <c r="H37" s="3"/>
      <c r="I37" s="4"/>
      <c r="J37" s="4"/>
      <c r="K37" s="5"/>
      <c r="L37" s="6"/>
      <c r="M37" s="5"/>
      <c r="N37" s="5"/>
    </row>
    <row r="38" spans="8:14" x14ac:dyDescent="0.25">
      <c r="H38" s="3"/>
      <c r="I38" s="4"/>
      <c r="J38" s="4"/>
      <c r="K38" s="5"/>
      <c r="L38" s="6"/>
      <c r="M38" s="5"/>
      <c r="N38" s="5"/>
    </row>
    <row r="39" spans="8:14" x14ac:dyDescent="0.25">
      <c r="H39" s="3"/>
      <c r="I39" s="4"/>
      <c r="J39" s="4"/>
      <c r="K39" s="5"/>
      <c r="L39" s="6"/>
      <c r="M39" s="5"/>
      <c r="N39" s="5"/>
    </row>
  </sheetData>
  <mergeCells count="31">
    <mergeCell ref="K1:N1"/>
    <mergeCell ref="F17:H17"/>
    <mergeCell ref="N8:N9"/>
    <mergeCell ref="K16:L16"/>
    <mergeCell ref="A11:M11"/>
    <mergeCell ref="E8:E9"/>
    <mergeCell ref="B6:N6"/>
    <mergeCell ref="B5:N5"/>
    <mergeCell ref="F8:F9"/>
    <mergeCell ref="A13:N13"/>
    <mergeCell ref="D7:D9"/>
    <mergeCell ref="H8:H9"/>
    <mergeCell ref="A2:N2"/>
    <mergeCell ref="F16:I16"/>
    <mergeCell ref="M8:M9"/>
    <mergeCell ref="A3:C3"/>
    <mergeCell ref="A4:C4"/>
    <mergeCell ref="D3:N3"/>
    <mergeCell ref="D4:N4"/>
    <mergeCell ref="H7:J7"/>
    <mergeCell ref="C7:C9"/>
    <mergeCell ref="B7:B9"/>
    <mergeCell ref="G8:G9"/>
    <mergeCell ref="L8:L9"/>
    <mergeCell ref="O8:O9"/>
    <mergeCell ref="P8:P9"/>
    <mergeCell ref="A14:N14"/>
    <mergeCell ref="A7:A9"/>
    <mergeCell ref="K7:N7"/>
    <mergeCell ref="E7:G7"/>
    <mergeCell ref="A12:N12"/>
  </mergeCells>
  <pageMargins left="0.25" right="0.25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Отдел бухгалтерского и финансового обеспечения</cp:lastModifiedBy>
  <cp:lastPrinted>2025-10-14T23:23:09Z</cp:lastPrinted>
  <dcterms:created xsi:type="dcterms:W3CDTF">2014-01-15T18:15:09Z</dcterms:created>
  <dcterms:modified xsi:type="dcterms:W3CDTF">2026-06-17T10:01:12Z</dcterms:modified>
</cp:coreProperties>
</file>