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17" i="1"/>
  <c r="O16" i="1"/>
  <c r="O15" i="1"/>
  <c r="O14" i="1"/>
  <c r="O13" i="1"/>
  <c r="O1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12" i="1"/>
  <c r="N17" i="1"/>
  <c r="N16" i="1"/>
  <c r="N15" i="1"/>
  <c r="N14" i="1"/>
  <c r="N13" i="1"/>
  <c r="L51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3" i="1"/>
  <c r="L12" i="1"/>
  <c r="I5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13" i="1"/>
  <c r="I12" i="1"/>
  <c r="G5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13" i="1"/>
  <c r="G12" i="1"/>
  <c r="E5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13" i="1"/>
  <c r="E12" i="1"/>
  <c r="K46" i="1" l="1"/>
  <c r="K47" i="1"/>
  <c r="K48" i="1" l="1"/>
  <c r="K49" i="1"/>
  <c r="K50" i="1"/>
  <c r="K51" i="1"/>
  <c r="H53" i="1" l="1"/>
  <c r="K52" i="1"/>
</calcChain>
</file>

<file path=xl/sharedStrings.xml><?xml version="1.0" encoding="utf-8"?>
<sst xmlns="http://schemas.openxmlformats.org/spreadsheetml/2006/main" count="116" uniqueCount="72">
  <si>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</si>
  <si>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</si>
  <si>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</si>
  <si>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</si>
  <si>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</si>
  <si>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</si>
  <si>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</si>
  <si>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</si>
  <si>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</si>
  <si>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</si>
  <si>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</si>
  <si>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</si>
  <si>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</si>
  <si>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</si>
  <si>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</si>
  <si>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</si>
  <si>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</si>
  <si>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</si>
  <si>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</si>
  <si>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</si>
  <si>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</si>
  <si>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</si>
  <si>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</si>
  <si>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Направлены запросы о предоставлении ценовой информации поставщикам, информация о которых содержится в ГИСП.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</si>
  <si>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</si>
  <si>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</si>
  <si>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</si>
  <si>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Габардин однотонный Красный</t>
  </si>
  <si>
    <t>м</t>
  </si>
  <si>
    <t>Габардин однотонный Синий</t>
  </si>
  <si>
    <t>Габардин однотонный Белый</t>
  </si>
  <si>
    <t>Габардин однотонный Черный</t>
  </si>
  <si>
    <t>Габардин однотонный Голубой</t>
  </si>
  <si>
    <t>Габардин однотонный Трава</t>
  </si>
  <si>
    <t>Габардин однотонный Желтый</t>
  </si>
  <si>
    <t>Саттори со спандексом 150 Белый</t>
  </si>
  <si>
    <t>Дублерин Textra 440W 40гр/м.кв на трикотажной основе Черный</t>
  </si>
  <si>
    <t>Тесьма 8 мм Волна Яр. Золото</t>
  </si>
  <si>
    <t>Тесьма 8 мм Волна Серебро</t>
  </si>
  <si>
    <t>Молния потайная 50 см нейлон Морская волна</t>
  </si>
  <si>
    <t>шт.</t>
  </si>
  <si>
    <t>Молния потайная 50 см нейлон Красный</t>
  </si>
  <si>
    <t>Молния потайная 50 см нейлон Синий</t>
  </si>
  <si>
    <t>Молния потайная 50 см нейлон Черный</t>
  </si>
  <si>
    <t>Молния потайная 50см нейлон Белый </t>
  </si>
  <si>
    <t>Молния потайная 50 см нейлон Зеленый</t>
  </si>
  <si>
    <t>Молния потайная 50 см нейлон Желтый</t>
  </si>
  <si>
    <t>Тесьма эластичная 40 мм Стандарт Черный</t>
  </si>
  <si>
    <t>Тесьма эластичная 40 мм Стандарт Белый</t>
  </si>
  <si>
    <t>Тесьма эластичная 15 мм Стандарт Белый</t>
  </si>
  <si>
    <t>Тесьма эластичная 15 мм Стандарт Черный</t>
  </si>
  <si>
    <t>Клетка костюмная 230 гр/м.кв Василек/ белый/красный</t>
  </si>
  <si>
    <t>Клетка костюмная Т. зеленый/белый/красный</t>
  </si>
  <si>
    <t>Клетка костюмная  Красный/белый/желтый</t>
  </si>
  <si>
    <t>Вьенок 9 мм Красный</t>
  </si>
  <si>
    <t>Вьюнок 5 мм КЛ Т. синий</t>
  </si>
  <si>
    <t xml:space="preserve">Вьюнок 9 мм на катушке Зеленый </t>
  </si>
  <si>
    <t>Контактная лента 20 мм Черный</t>
  </si>
  <si>
    <t>Контактная лента 20 мм Белый</t>
  </si>
  <si>
    <t>Полотно футерованное Penye 3-нитка 320-330 гр/м.кв.начес Белый</t>
  </si>
  <si>
    <t>Полотно футерованное Penye 3-нитка 330 гр/м.кв.начес Василек</t>
  </si>
  <si>
    <t>Хлопок стоунвош Бежевый</t>
  </si>
  <si>
    <t>Бифлекс Белый</t>
  </si>
  <si>
    <t>Бифлекс Бежевый</t>
  </si>
  <si>
    <t>Сетка – стрейч Черный</t>
  </si>
  <si>
    <t>Сетка – стрейч Белый</t>
  </si>
  <si>
    <t>Сетка эластичная «Кружево» Голубой</t>
  </si>
  <si>
    <t>Сетка-стрейч</t>
  </si>
  <si>
    <t>Подкладочная однотонная таффета Белый</t>
  </si>
  <si>
    <t>КП от 16.03.2026  вх. № 1155-с;</t>
  </si>
  <si>
    <t>КП от 19.03.2026  вх. № 1266-с.</t>
  </si>
  <si>
    <t>КП от 19.03.2026  вх. № 1267-с;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</si>
</sst>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shrinkToFit="1"/>
    </xf>
    <xf numFmtId="2" fontId="1" fillId="0" borderId="8" xfId="0" applyNumberFormat="1" applyFont="1" applyFill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2" fontId="1" fillId="2" borderId="1" xfId="0" applyNumberFormat="1" applyFont="1" applyFill="1" applyBorder="1" applyAlignment="1" applyProtection="1">
      <alignment horizontal="center" vertical="center" shrinkToFit="1"/>
      <protection hidden="1"/>
    </xf>
    <xf numFmtId="2" fontId="1" fillId="2" borderId="8" xfId="0" applyNumberFormat="1" applyFont="1" applyFill="1" applyBorder="1" applyAlignment="1" applyProtection="1">
      <alignment horizontal="center" vertical="center" shrinkToFit="1"/>
      <protection hidden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35" zoomScaleNormal="100" workbookViewId="0">
      <selection activeCell="L57" sqref="L57"/>
    </sheetView>
  </sheetViews>
  <sheetFormatPr defaultRowHeight="15" x14ac:dyDescent="0.25"/>
  <cols>
    <col min="1" max="1" width="19.85546875" customWidth="1"/>
    <col min="2" max="2" width="8.42578125" customWidth="1"/>
    <col min="3" max="3" width="6.28515625" customWidth="1"/>
    <col min="4" max="4" width="9.85546875" customWidth="1"/>
    <col min="5" max="5" width="10.140625" customWidth="1"/>
    <col min="7" max="7" width="10.7109375" customWidth="1"/>
    <col min="9" max="9" width="10.28515625" customWidth="1"/>
    <col min="10" max="11" width="0" hidden="1" customWidth="1"/>
  </cols>
  <sheetData>
    <row r="1" spans="1:16" ht="22.5" customHeight="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22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43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8.75" customHeight="1" x14ac:dyDescent="0.25">
      <c r="A4" s="27" t="s">
        <v>22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 ht="18" customHeight="1" x14ac:dyDescent="0.25">
      <c r="A5" s="10" t="s">
        <v>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ht="27.75" customHeight="1" x14ac:dyDescent="0.25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6" ht="43.5" customHeight="1" x14ac:dyDescent="0.25">
      <c r="A7" s="10" t="s">
        <v>25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6" ht="22.5" customHeight="1" x14ac:dyDescent="0.25">
      <c r="A8" s="10" t="s">
        <v>26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6" ht="22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6" ht="15" customHeight="1" x14ac:dyDescent="0.25">
      <c r="A10" s="23" t="s">
        <v>0</v>
      </c>
      <c r="B10" s="25" t="s">
        <v>21</v>
      </c>
      <c r="C10" s="26"/>
      <c r="D10" s="4" t="s">
        <v>3</v>
      </c>
      <c r="E10" s="23" t="s">
        <v>5</v>
      </c>
      <c r="F10" s="4" t="s">
        <v>6</v>
      </c>
      <c r="G10" s="23" t="s">
        <v>5</v>
      </c>
      <c r="H10" s="4" t="s">
        <v>7</v>
      </c>
      <c r="I10" s="23" t="s">
        <v>5</v>
      </c>
      <c r="J10" s="4" t="s">
        <v>17</v>
      </c>
      <c r="K10" s="23" t="s">
        <v>5</v>
      </c>
      <c r="L10" s="19" t="s">
        <v>13</v>
      </c>
      <c r="M10" s="21" t="s">
        <v>14</v>
      </c>
      <c r="N10" s="21" t="s">
        <v>15</v>
      </c>
      <c r="O10" s="21" t="s">
        <v>16</v>
      </c>
      <c r="P10" s="16"/>
    </row>
    <row r="11" spans="1:16" ht="21" customHeight="1" x14ac:dyDescent="0.25">
      <c r="A11" s="28"/>
      <c r="B11" s="9" t="s">
        <v>1</v>
      </c>
      <c r="C11" s="9" t="s">
        <v>2</v>
      </c>
      <c r="D11" s="4" t="s">
        <v>4</v>
      </c>
      <c r="E11" s="24"/>
      <c r="F11" s="4" t="s">
        <v>4</v>
      </c>
      <c r="G11" s="24"/>
      <c r="H11" s="4" t="s">
        <v>4</v>
      </c>
      <c r="I11" s="24"/>
      <c r="J11" s="4" t="s">
        <v>4</v>
      </c>
      <c r="K11" s="24"/>
      <c r="L11" s="20"/>
      <c r="M11" s="22"/>
      <c r="N11" s="22"/>
      <c r="O11" s="22"/>
      <c r="P11" s="16"/>
    </row>
    <row r="12" spans="1:16" ht="21" customHeight="1" x14ac:dyDescent="0.25">
      <c r="A12" s="29" t="s">
        <v>27</v>
      </c>
      <c r="B12" s="30" t="s">
        <v>28</v>
      </c>
      <c r="C12" s="31">
        <v>50</v>
      </c>
      <c r="D12" s="39">
        <v>320</v>
      </c>
      <c r="E12" s="40">
        <f>C12*D12</f>
        <v>16000</v>
      </c>
      <c r="F12" s="41">
        <v>320</v>
      </c>
      <c r="G12" s="40">
        <f>C12*F12</f>
        <v>16000</v>
      </c>
      <c r="H12" s="41">
        <v>320</v>
      </c>
      <c r="I12" s="40">
        <f>C12*H12</f>
        <v>16000</v>
      </c>
      <c r="J12" s="41"/>
      <c r="K12" s="40"/>
      <c r="L12" s="40">
        <f>AVERAGE(D12,F12,H12)</f>
        <v>320</v>
      </c>
      <c r="M12" s="42">
        <v>3</v>
      </c>
      <c r="N12" s="34">
        <f>SQRT(IF(D12&gt;0,POWER(D12-L12,2),0)+IF(F12&gt;0,POWER(F12-L12,2),0)+IF(H12&gt;0,POWER(H12-L12,2),0)+IF(J12&gt;0,POWER(J12-L12,2),0))/(M12-1)</f>
        <v>0</v>
      </c>
      <c r="O12" s="34">
        <f>N12/L12*100</f>
        <v>0</v>
      </c>
      <c r="P12" s="8"/>
    </row>
    <row r="13" spans="1:16" ht="21" customHeight="1" x14ac:dyDescent="0.25">
      <c r="A13" s="29" t="s">
        <v>29</v>
      </c>
      <c r="B13" s="30" t="s">
        <v>28</v>
      </c>
      <c r="C13" s="31">
        <v>50</v>
      </c>
      <c r="D13" s="39">
        <v>320</v>
      </c>
      <c r="E13" s="40">
        <f>C13*D13</f>
        <v>16000</v>
      </c>
      <c r="F13" s="41">
        <v>320</v>
      </c>
      <c r="G13" s="40">
        <f>C13*F13</f>
        <v>16000</v>
      </c>
      <c r="H13" s="41">
        <v>320</v>
      </c>
      <c r="I13" s="40">
        <f>C13*H13</f>
        <v>16000</v>
      </c>
      <c r="J13" s="41"/>
      <c r="K13" s="40"/>
      <c r="L13" s="40">
        <f>AVERAGE(D13,F13,H13)</f>
        <v>320</v>
      </c>
      <c r="M13" s="42">
        <v>3</v>
      </c>
      <c r="N13" s="34">
        <f t="shared" ref="N13:N51" si="0">SQRT(IF(D13&gt;0,POWER(D13-L13,2),0)+IF(F13&gt;0,POWER(F13-L13,2),0)+IF(H13&gt;0,POWER(H13-L13,2),0)+IF(J13&gt;0,POWER(J13-L13,2),0))/(M13-1)</f>
        <v>0</v>
      </c>
      <c r="O13" s="34">
        <f t="shared" ref="O13:O51" si="1">N13/L13*100</f>
        <v>0</v>
      </c>
      <c r="P13" s="8"/>
    </row>
    <row r="14" spans="1:16" ht="21" customHeight="1" x14ac:dyDescent="0.25">
      <c r="A14" s="29" t="s">
        <v>30</v>
      </c>
      <c r="B14" s="30" t="s">
        <v>28</v>
      </c>
      <c r="C14" s="31">
        <v>30</v>
      </c>
      <c r="D14" s="39">
        <v>320</v>
      </c>
      <c r="E14" s="40">
        <f t="shared" ref="E14:E51" si="2">C14*D14</f>
        <v>9600</v>
      </c>
      <c r="F14" s="41">
        <v>320</v>
      </c>
      <c r="G14" s="40">
        <f t="shared" ref="G14:G51" si="3">C14*F14</f>
        <v>9600</v>
      </c>
      <c r="H14" s="41">
        <v>320</v>
      </c>
      <c r="I14" s="40">
        <f t="shared" ref="I14:I51" si="4">C14*H14</f>
        <v>9600</v>
      </c>
      <c r="J14" s="41"/>
      <c r="K14" s="40"/>
      <c r="L14" s="40">
        <f t="shared" ref="L14:L51" si="5">AVERAGE(D14,F14,H14)</f>
        <v>320</v>
      </c>
      <c r="M14" s="42">
        <v>3</v>
      </c>
      <c r="N14" s="34">
        <f>SQRT(IF(D14&gt;0,POWER(D14-L14,2),0)+IF(F14&gt;0,POWER(F14-L14,2),0)+IF(H14&gt;0,POWER(H14-L14,2),0)+IF(J14&gt;0,POWER(J14-L14,2),0))/(M14-1)</f>
        <v>0</v>
      </c>
      <c r="O14" s="34">
        <f t="shared" si="1"/>
        <v>0</v>
      </c>
      <c r="P14" s="33"/>
    </row>
    <row r="15" spans="1:16" ht="21" customHeight="1" x14ac:dyDescent="0.25">
      <c r="A15" s="29" t="s">
        <v>31</v>
      </c>
      <c r="B15" s="30" t="s">
        <v>28</v>
      </c>
      <c r="C15" s="31">
        <v>50</v>
      </c>
      <c r="D15" s="39">
        <v>320</v>
      </c>
      <c r="E15" s="40">
        <f t="shared" si="2"/>
        <v>16000</v>
      </c>
      <c r="F15" s="41">
        <v>320</v>
      </c>
      <c r="G15" s="40">
        <f t="shared" si="3"/>
        <v>16000</v>
      </c>
      <c r="H15" s="41">
        <v>320</v>
      </c>
      <c r="I15" s="40">
        <f t="shared" si="4"/>
        <v>16000</v>
      </c>
      <c r="J15" s="41"/>
      <c r="K15" s="40"/>
      <c r="L15" s="40">
        <f t="shared" si="5"/>
        <v>320</v>
      </c>
      <c r="M15" s="42">
        <v>3</v>
      </c>
      <c r="N15" s="34">
        <f t="shared" si="0"/>
        <v>0</v>
      </c>
      <c r="O15" s="34">
        <f t="shared" si="1"/>
        <v>0</v>
      </c>
      <c r="P15" s="8"/>
    </row>
    <row r="16" spans="1:16" ht="21" customHeight="1" x14ac:dyDescent="0.25">
      <c r="A16" s="29" t="s">
        <v>32</v>
      </c>
      <c r="B16" s="30" t="s">
        <v>28</v>
      </c>
      <c r="C16" s="31">
        <v>20</v>
      </c>
      <c r="D16" s="39">
        <v>320</v>
      </c>
      <c r="E16" s="40">
        <f t="shared" si="2"/>
        <v>6400</v>
      </c>
      <c r="F16" s="41">
        <v>320</v>
      </c>
      <c r="G16" s="40">
        <f t="shared" si="3"/>
        <v>6400</v>
      </c>
      <c r="H16" s="41">
        <v>320</v>
      </c>
      <c r="I16" s="40">
        <f t="shared" si="4"/>
        <v>6400</v>
      </c>
      <c r="J16" s="41"/>
      <c r="K16" s="40"/>
      <c r="L16" s="40">
        <f t="shared" si="5"/>
        <v>320</v>
      </c>
      <c r="M16" s="42">
        <v>3</v>
      </c>
      <c r="N16" s="34">
        <f t="shared" si="0"/>
        <v>0</v>
      </c>
      <c r="O16" s="34">
        <f t="shared" si="1"/>
        <v>0</v>
      </c>
      <c r="P16" s="8"/>
    </row>
    <row r="17" spans="1:16" ht="21" customHeight="1" x14ac:dyDescent="0.25">
      <c r="A17" s="29" t="s">
        <v>33</v>
      </c>
      <c r="B17" s="30" t="s">
        <v>28</v>
      </c>
      <c r="C17" s="31">
        <v>20</v>
      </c>
      <c r="D17" s="39">
        <v>320</v>
      </c>
      <c r="E17" s="40">
        <f t="shared" si="2"/>
        <v>6400</v>
      </c>
      <c r="F17" s="41">
        <v>320</v>
      </c>
      <c r="G17" s="40">
        <f t="shared" si="3"/>
        <v>6400</v>
      </c>
      <c r="H17" s="41">
        <v>320</v>
      </c>
      <c r="I17" s="40">
        <f t="shared" si="4"/>
        <v>6400</v>
      </c>
      <c r="J17" s="41"/>
      <c r="K17" s="40"/>
      <c r="L17" s="40">
        <f t="shared" si="5"/>
        <v>320</v>
      </c>
      <c r="M17" s="42">
        <v>3</v>
      </c>
      <c r="N17" s="34">
        <f>SQRT(IF(D17&gt;0,POWER(D17-L17,2),0)+IF(F17&gt;0,POWER(F17-L17,2),0)+IF(H17&gt;0,POWER(H17-L17,2),0)+IF(J17&gt;0,POWER(J17-L17,2),0))/(M17-1)</f>
        <v>0</v>
      </c>
      <c r="O17" s="34">
        <f t="shared" si="1"/>
        <v>0</v>
      </c>
      <c r="P17" s="8"/>
    </row>
    <row r="18" spans="1:16" ht="21" customHeight="1" x14ac:dyDescent="0.25">
      <c r="A18" s="29" t="s">
        <v>34</v>
      </c>
      <c r="B18" s="30" t="s">
        <v>28</v>
      </c>
      <c r="C18" s="31">
        <v>20</v>
      </c>
      <c r="D18" s="39">
        <v>320</v>
      </c>
      <c r="E18" s="40">
        <f t="shared" si="2"/>
        <v>6400</v>
      </c>
      <c r="F18" s="41">
        <v>320</v>
      </c>
      <c r="G18" s="40">
        <f t="shared" si="3"/>
        <v>6400</v>
      </c>
      <c r="H18" s="41">
        <v>320</v>
      </c>
      <c r="I18" s="40">
        <f t="shared" si="4"/>
        <v>6400</v>
      </c>
      <c r="J18" s="41"/>
      <c r="K18" s="40"/>
      <c r="L18" s="40">
        <f t="shared" si="5"/>
        <v>320</v>
      </c>
      <c r="M18" s="42">
        <v>3</v>
      </c>
      <c r="N18" s="34">
        <f t="shared" ref="N18" si="6">SQRT(IF(D18&gt;0,POWER(D18-L18,2),0)+IF(F18&gt;0,POWER(F18-L18,2),0)+IF(H18&gt;0,POWER(H18-L18,2),0)+IF(J18&gt;0,POWER(J18-L18,2),0))/(M18-1)</f>
        <v>0</v>
      </c>
      <c r="O18" s="34">
        <f t="shared" si="1"/>
        <v>0</v>
      </c>
      <c r="P18" s="8"/>
    </row>
    <row r="19" spans="1:16" ht="21" customHeight="1" x14ac:dyDescent="0.25">
      <c r="A19" s="29" t="s">
        <v>35</v>
      </c>
      <c r="B19" s="30" t="s">
        <v>28</v>
      </c>
      <c r="C19" s="31">
        <v>50</v>
      </c>
      <c r="D19" s="39">
        <v>550</v>
      </c>
      <c r="E19" s="40">
        <f t="shared" si="2"/>
        <v>27500</v>
      </c>
      <c r="F19" s="41">
        <v>750</v>
      </c>
      <c r="G19" s="40">
        <f t="shared" si="3"/>
        <v>37500</v>
      </c>
      <c r="H19" s="41">
        <v>550</v>
      </c>
      <c r="I19" s="40">
        <f t="shared" si="4"/>
        <v>27500</v>
      </c>
      <c r="J19" s="41"/>
      <c r="K19" s="40"/>
      <c r="L19" s="40">
        <f t="shared" si="5"/>
        <v>616.66666666666663</v>
      </c>
      <c r="M19" s="42">
        <v>3</v>
      </c>
      <c r="N19" s="34">
        <f t="shared" si="0"/>
        <v>81.649658092772597</v>
      </c>
      <c r="O19" s="34">
        <f t="shared" si="1"/>
        <v>13.240485096125287</v>
      </c>
      <c r="P19" s="8"/>
    </row>
    <row r="20" spans="1:16" ht="21" customHeight="1" x14ac:dyDescent="0.25">
      <c r="A20" s="29" t="s">
        <v>36</v>
      </c>
      <c r="B20" s="30" t="s">
        <v>28</v>
      </c>
      <c r="C20" s="31">
        <v>30</v>
      </c>
      <c r="D20" s="39">
        <v>150</v>
      </c>
      <c r="E20" s="40">
        <f t="shared" si="2"/>
        <v>4500</v>
      </c>
      <c r="F20" s="41">
        <v>150</v>
      </c>
      <c r="G20" s="40">
        <f t="shared" si="3"/>
        <v>4500</v>
      </c>
      <c r="H20" s="41">
        <v>150</v>
      </c>
      <c r="I20" s="40">
        <f t="shared" si="4"/>
        <v>4500</v>
      </c>
      <c r="J20" s="41"/>
      <c r="K20" s="40"/>
      <c r="L20" s="40">
        <f t="shared" si="5"/>
        <v>150</v>
      </c>
      <c r="M20" s="42">
        <v>3</v>
      </c>
      <c r="N20" s="34">
        <f t="shared" si="0"/>
        <v>0</v>
      </c>
      <c r="O20" s="34">
        <f t="shared" si="1"/>
        <v>0</v>
      </c>
      <c r="P20" s="8"/>
    </row>
    <row r="21" spans="1:16" ht="21" customHeight="1" x14ac:dyDescent="0.25">
      <c r="A21" s="29" t="s">
        <v>37</v>
      </c>
      <c r="B21" s="30" t="s">
        <v>28</v>
      </c>
      <c r="C21" s="31">
        <v>100</v>
      </c>
      <c r="D21" s="39">
        <v>20</v>
      </c>
      <c r="E21" s="40">
        <f t="shared" si="2"/>
        <v>2000</v>
      </c>
      <c r="F21" s="41">
        <v>20</v>
      </c>
      <c r="G21" s="40">
        <f t="shared" si="3"/>
        <v>2000</v>
      </c>
      <c r="H21" s="41">
        <v>20</v>
      </c>
      <c r="I21" s="40">
        <f t="shared" si="4"/>
        <v>2000</v>
      </c>
      <c r="J21" s="41"/>
      <c r="K21" s="40"/>
      <c r="L21" s="40">
        <f t="shared" si="5"/>
        <v>20</v>
      </c>
      <c r="M21" s="42">
        <v>3</v>
      </c>
      <c r="N21" s="34">
        <f t="shared" si="0"/>
        <v>0</v>
      </c>
      <c r="O21" s="34">
        <f t="shared" si="1"/>
        <v>0</v>
      </c>
      <c r="P21" s="8"/>
    </row>
    <row r="22" spans="1:16" ht="21" customHeight="1" x14ac:dyDescent="0.25">
      <c r="A22" s="29" t="s">
        <v>38</v>
      </c>
      <c r="B22" s="30" t="s">
        <v>28</v>
      </c>
      <c r="C22" s="31">
        <v>100</v>
      </c>
      <c r="D22" s="39">
        <v>20</v>
      </c>
      <c r="E22" s="40">
        <f t="shared" si="2"/>
        <v>2000</v>
      </c>
      <c r="F22" s="41">
        <v>20</v>
      </c>
      <c r="G22" s="40">
        <f t="shared" si="3"/>
        <v>2000</v>
      </c>
      <c r="H22" s="41">
        <v>20</v>
      </c>
      <c r="I22" s="40">
        <f t="shared" si="4"/>
        <v>2000</v>
      </c>
      <c r="J22" s="41"/>
      <c r="K22" s="40"/>
      <c r="L22" s="40">
        <f t="shared" si="5"/>
        <v>20</v>
      </c>
      <c r="M22" s="42">
        <v>3</v>
      </c>
      <c r="N22" s="34">
        <f t="shared" si="0"/>
        <v>0</v>
      </c>
      <c r="O22" s="34">
        <f t="shared" si="1"/>
        <v>0</v>
      </c>
      <c r="P22" s="8"/>
    </row>
    <row r="23" spans="1:16" ht="21" customHeight="1" x14ac:dyDescent="0.25">
      <c r="A23" s="29" t="s">
        <v>39</v>
      </c>
      <c r="B23" s="30" t="s">
        <v>40</v>
      </c>
      <c r="C23" s="31">
        <v>10</v>
      </c>
      <c r="D23" s="39">
        <v>22</v>
      </c>
      <c r="E23" s="40">
        <f t="shared" si="2"/>
        <v>220</v>
      </c>
      <c r="F23" s="41">
        <v>22</v>
      </c>
      <c r="G23" s="40">
        <f t="shared" si="3"/>
        <v>220</v>
      </c>
      <c r="H23" s="41">
        <v>22</v>
      </c>
      <c r="I23" s="40">
        <f t="shared" si="4"/>
        <v>220</v>
      </c>
      <c r="J23" s="41"/>
      <c r="K23" s="40"/>
      <c r="L23" s="40">
        <f t="shared" si="5"/>
        <v>22</v>
      </c>
      <c r="M23" s="42">
        <v>3</v>
      </c>
      <c r="N23" s="34">
        <f t="shared" si="0"/>
        <v>0</v>
      </c>
      <c r="O23" s="34">
        <f t="shared" si="1"/>
        <v>0</v>
      </c>
      <c r="P23" s="8"/>
    </row>
    <row r="24" spans="1:16" ht="21" customHeight="1" x14ac:dyDescent="0.25">
      <c r="A24" s="29" t="s">
        <v>41</v>
      </c>
      <c r="B24" s="30" t="s">
        <v>40</v>
      </c>
      <c r="C24" s="31">
        <v>20</v>
      </c>
      <c r="D24" s="39">
        <v>22</v>
      </c>
      <c r="E24" s="40">
        <f t="shared" si="2"/>
        <v>440</v>
      </c>
      <c r="F24" s="41">
        <v>22</v>
      </c>
      <c r="G24" s="40">
        <f t="shared" si="3"/>
        <v>440</v>
      </c>
      <c r="H24" s="41">
        <v>22</v>
      </c>
      <c r="I24" s="40">
        <f t="shared" si="4"/>
        <v>440</v>
      </c>
      <c r="J24" s="41"/>
      <c r="K24" s="40"/>
      <c r="L24" s="40">
        <f t="shared" si="5"/>
        <v>22</v>
      </c>
      <c r="M24" s="42">
        <v>3</v>
      </c>
      <c r="N24" s="34">
        <f t="shared" si="0"/>
        <v>0</v>
      </c>
      <c r="O24" s="34">
        <f t="shared" si="1"/>
        <v>0</v>
      </c>
      <c r="P24" s="8"/>
    </row>
    <row r="25" spans="1:16" ht="21" customHeight="1" x14ac:dyDescent="0.25">
      <c r="A25" s="29" t="s">
        <v>42</v>
      </c>
      <c r="B25" s="30" t="s">
        <v>40</v>
      </c>
      <c r="C25" s="31">
        <v>20</v>
      </c>
      <c r="D25" s="39">
        <v>22</v>
      </c>
      <c r="E25" s="40">
        <f t="shared" si="2"/>
        <v>440</v>
      </c>
      <c r="F25" s="41">
        <v>22</v>
      </c>
      <c r="G25" s="40">
        <f t="shared" si="3"/>
        <v>440</v>
      </c>
      <c r="H25" s="41">
        <v>22</v>
      </c>
      <c r="I25" s="40">
        <f t="shared" si="4"/>
        <v>440</v>
      </c>
      <c r="J25" s="41"/>
      <c r="K25" s="40"/>
      <c r="L25" s="40">
        <f t="shared" si="5"/>
        <v>22</v>
      </c>
      <c r="M25" s="42">
        <v>3</v>
      </c>
      <c r="N25" s="34">
        <f t="shared" si="0"/>
        <v>0</v>
      </c>
      <c r="O25" s="34">
        <f t="shared" si="1"/>
        <v>0</v>
      </c>
      <c r="P25" s="8"/>
    </row>
    <row r="26" spans="1:16" ht="21" customHeight="1" x14ac:dyDescent="0.25">
      <c r="A26" s="29" t="s">
        <v>43</v>
      </c>
      <c r="B26" s="30" t="s">
        <v>40</v>
      </c>
      <c r="C26" s="31">
        <v>20</v>
      </c>
      <c r="D26" s="39">
        <v>22</v>
      </c>
      <c r="E26" s="40">
        <f t="shared" si="2"/>
        <v>440</v>
      </c>
      <c r="F26" s="41">
        <v>22</v>
      </c>
      <c r="G26" s="40">
        <f t="shared" si="3"/>
        <v>440</v>
      </c>
      <c r="H26" s="41">
        <v>22</v>
      </c>
      <c r="I26" s="40">
        <f t="shared" si="4"/>
        <v>440</v>
      </c>
      <c r="J26" s="41"/>
      <c r="K26" s="40"/>
      <c r="L26" s="40">
        <f t="shared" si="5"/>
        <v>22</v>
      </c>
      <c r="M26" s="42">
        <v>3</v>
      </c>
      <c r="N26" s="34">
        <f t="shared" si="0"/>
        <v>0</v>
      </c>
      <c r="O26" s="34">
        <f t="shared" si="1"/>
        <v>0</v>
      </c>
      <c r="P26" s="8"/>
    </row>
    <row r="27" spans="1:16" ht="21" customHeight="1" x14ac:dyDescent="0.25">
      <c r="A27" s="29" t="s">
        <v>44</v>
      </c>
      <c r="B27" s="30" t="s">
        <v>40</v>
      </c>
      <c r="C27" s="31">
        <v>20</v>
      </c>
      <c r="D27" s="39">
        <v>22</v>
      </c>
      <c r="E27" s="40">
        <f t="shared" si="2"/>
        <v>440</v>
      </c>
      <c r="F27" s="41">
        <v>22</v>
      </c>
      <c r="G27" s="40">
        <f t="shared" si="3"/>
        <v>440</v>
      </c>
      <c r="H27" s="41">
        <v>22</v>
      </c>
      <c r="I27" s="40">
        <f t="shared" si="4"/>
        <v>440</v>
      </c>
      <c r="J27" s="41"/>
      <c r="K27" s="40"/>
      <c r="L27" s="40">
        <f t="shared" si="5"/>
        <v>22</v>
      </c>
      <c r="M27" s="42">
        <v>3</v>
      </c>
      <c r="N27" s="34">
        <f t="shared" si="0"/>
        <v>0</v>
      </c>
      <c r="O27" s="34">
        <f t="shared" si="1"/>
        <v>0</v>
      </c>
      <c r="P27" s="8"/>
    </row>
    <row r="28" spans="1:16" ht="21" customHeight="1" x14ac:dyDescent="0.25">
      <c r="A28" s="29" t="s">
        <v>45</v>
      </c>
      <c r="B28" s="30" t="s">
        <v>40</v>
      </c>
      <c r="C28" s="31">
        <v>10</v>
      </c>
      <c r="D28" s="39">
        <v>22</v>
      </c>
      <c r="E28" s="40">
        <f t="shared" si="2"/>
        <v>220</v>
      </c>
      <c r="F28" s="41">
        <v>22</v>
      </c>
      <c r="G28" s="40">
        <f t="shared" si="3"/>
        <v>220</v>
      </c>
      <c r="H28" s="41">
        <v>22</v>
      </c>
      <c r="I28" s="40">
        <f t="shared" si="4"/>
        <v>220</v>
      </c>
      <c r="J28" s="41"/>
      <c r="K28" s="40"/>
      <c r="L28" s="40">
        <f t="shared" si="5"/>
        <v>22</v>
      </c>
      <c r="M28" s="42">
        <v>3</v>
      </c>
      <c r="N28" s="34">
        <f t="shared" si="0"/>
        <v>0</v>
      </c>
      <c r="O28" s="34">
        <f t="shared" si="1"/>
        <v>0</v>
      </c>
      <c r="P28" s="8"/>
    </row>
    <row r="29" spans="1:16" ht="21" customHeight="1" x14ac:dyDescent="0.25">
      <c r="A29" s="29" t="s">
        <v>46</v>
      </c>
      <c r="B29" s="30" t="s">
        <v>40</v>
      </c>
      <c r="C29" s="31">
        <v>10</v>
      </c>
      <c r="D29" s="39">
        <v>22</v>
      </c>
      <c r="E29" s="40">
        <f t="shared" si="2"/>
        <v>220</v>
      </c>
      <c r="F29" s="41">
        <v>22</v>
      </c>
      <c r="G29" s="40">
        <f t="shared" si="3"/>
        <v>220</v>
      </c>
      <c r="H29" s="41">
        <v>22</v>
      </c>
      <c r="I29" s="40">
        <f t="shared" si="4"/>
        <v>220</v>
      </c>
      <c r="J29" s="41"/>
      <c r="K29" s="40"/>
      <c r="L29" s="40">
        <f t="shared" si="5"/>
        <v>22</v>
      </c>
      <c r="M29" s="42">
        <v>3</v>
      </c>
      <c r="N29" s="34">
        <f t="shared" si="0"/>
        <v>0</v>
      </c>
      <c r="O29" s="34">
        <f t="shared" si="1"/>
        <v>0</v>
      </c>
      <c r="P29" s="8"/>
    </row>
    <row r="30" spans="1:16" ht="21" customHeight="1" x14ac:dyDescent="0.25">
      <c r="A30" s="29" t="s">
        <v>47</v>
      </c>
      <c r="B30" s="30" t="s">
        <v>28</v>
      </c>
      <c r="C30" s="31">
        <v>50</v>
      </c>
      <c r="D30" s="39">
        <v>30</v>
      </c>
      <c r="E30" s="40">
        <f t="shared" si="2"/>
        <v>1500</v>
      </c>
      <c r="F30" s="41">
        <v>30</v>
      </c>
      <c r="G30" s="40">
        <f t="shared" si="3"/>
        <v>1500</v>
      </c>
      <c r="H30" s="41">
        <v>30</v>
      </c>
      <c r="I30" s="40">
        <f t="shared" si="4"/>
        <v>1500</v>
      </c>
      <c r="J30" s="41"/>
      <c r="K30" s="40"/>
      <c r="L30" s="40">
        <f t="shared" si="5"/>
        <v>30</v>
      </c>
      <c r="M30" s="42">
        <v>3</v>
      </c>
      <c r="N30" s="34">
        <f t="shared" si="0"/>
        <v>0</v>
      </c>
      <c r="O30" s="34">
        <f t="shared" si="1"/>
        <v>0</v>
      </c>
      <c r="P30" s="8"/>
    </row>
    <row r="31" spans="1:16" ht="21" customHeight="1" x14ac:dyDescent="0.25">
      <c r="A31" s="29" t="s">
        <v>48</v>
      </c>
      <c r="B31" s="30" t="s">
        <v>28</v>
      </c>
      <c r="C31" s="31">
        <v>50</v>
      </c>
      <c r="D31" s="39">
        <v>30</v>
      </c>
      <c r="E31" s="40">
        <f t="shared" si="2"/>
        <v>1500</v>
      </c>
      <c r="F31" s="41">
        <v>30</v>
      </c>
      <c r="G31" s="40">
        <f t="shared" si="3"/>
        <v>1500</v>
      </c>
      <c r="H31" s="41">
        <v>30</v>
      </c>
      <c r="I31" s="40">
        <f t="shared" si="4"/>
        <v>1500</v>
      </c>
      <c r="J31" s="41"/>
      <c r="K31" s="40"/>
      <c r="L31" s="40">
        <f t="shared" si="5"/>
        <v>30</v>
      </c>
      <c r="M31" s="42">
        <v>3</v>
      </c>
      <c r="N31" s="34">
        <f t="shared" si="0"/>
        <v>0</v>
      </c>
      <c r="O31" s="34">
        <f t="shared" si="1"/>
        <v>0</v>
      </c>
      <c r="P31" s="8"/>
    </row>
    <row r="32" spans="1:16" ht="21" customHeight="1" x14ac:dyDescent="0.25">
      <c r="A32" s="29" t="s">
        <v>49</v>
      </c>
      <c r="B32" s="30" t="s">
        <v>28</v>
      </c>
      <c r="C32" s="31">
        <v>50</v>
      </c>
      <c r="D32" s="39">
        <v>20</v>
      </c>
      <c r="E32" s="40">
        <f t="shared" si="2"/>
        <v>1000</v>
      </c>
      <c r="F32" s="41">
        <v>20</v>
      </c>
      <c r="G32" s="40">
        <f t="shared" si="3"/>
        <v>1000</v>
      </c>
      <c r="H32" s="41">
        <v>20</v>
      </c>
      <c r="I32" s="40">
        <f t="shared" si="4"/>
        <v>1000</v>
      </c>
      <c r="J32" s="41"/>
      <c r="K32" s="40"/>
      <c r="L32" s="40">
        <f t="shared" si="5"/>
        <v>20</v>
      </c>
      <c r="M32" s="42">
        <v>3</v>
      </c>
      <c r="N32" s="34">
        <f t="shared" si="0"/>
        <v>0</v>
      </c>
      <c r="O32" s="34">
        <f t="shared" si="1"/>
        <v>0</v>
      </c>
      <c r="P32" s="8"/>
    </row>
    <row r="33" spans="1:16" ht="21" customHeight="1" x14ac:dyDescent="0.25">
      <c r="A33" s="29" t="s">
        <v>50</v>
      </c>
      <c r="B33" s="30" t="s">
        <v>28</v>
      </c>
      <c r="C33" s="31">
        <v>50</v>
      </c>
      <c r="D33" s="39">
        <v>20</v>
      </c>
      <c r="E33" s="40">
        <f t="shared" si="2"/>
        <v>1000</v>
      </c>
      <c r="F33" s="41">
        <v>20</v>
      </c>
      <c r="G33" s="40">
        <f t="shared" si="3"/>
        <v>1000</v>
      </c>
      <c r="H33" s="41">
        <v>20</v>
      </c>
      <c r="I33" s="40">
        <f t="shared" si="4"/>
        <v>1000</v>
      </c>
      <c r="J33" s="41"/>
      <c r="K33" s="40"/>
      <c r="L33" s="40">
        <f t="shared" si="5"/>
        <v>20</v>
      </c>
      <c r="M33" s="42">
        <v>3</v>
      </c>
      <c r="N33" s="34">
        <f t="shared" si="0"/>
        <v>0</v>
      </c>
      <c r="O33" s="34">
        <f t="shared" si="1"/>
        <v>0</v>
      </c>
      <c r="P33" s="8"/>
    </row>
    <row r="34" spans="1:16" ht="21" customHeight="1" x14ac:dyDescent="0.25">
      <c r="A34" s="29" t="s">
        <v>51</v>
      </c>
      <c r="B34" s="30" t="s">
        <v>28</v>
      </c>
      <c r="C34" s="31">
        <v>10</v>
      </c>
      <c r="D34" s="39">
        <v>900</v>
      </c>
      <c r="E34" s="40">
        <f t="shared" si="2"/>
        <v>9000</v>
      </c>
      <c r="F34" s="41">
        <v>1100</v>
      </c>
      <c r="G34" s="40">
        <f t="shared" si="3"/>
        <v>11000</v>
      </c>
      <c r="H34" s="41">
        <v>900</v>
      </c>
      <c r="I34" s="40">
        <f t="shared" si="4"/>
        <v>9000</v>
      </c>
      <c r="J34" s="41"/>
      <c r="K34" s="40"/>
      <c r="L34" s="40">
        <f t="shared" si="5"/>
        <v>966.66666666666663</v>
      </c>
      <c r="M34" s="42">
        <v>3</v>
      </c>
      <c r="N34" s="34">
        <f t="shared" si="0"/>
        <v>81.649658092772597</v>
      </c>
      <c r="O34" s="34">
        <f t="shared" si="1"/>
        <v>8.4465163544247517</v>
      </c>
      <c r="P34" s="8"/>
    </row>
    <row r="35" spans="1:16" ht="21" customHeight="1" x14ac:dyDescent="0.25">
      <c r="A35" s="29" t="s">
        <v>52</v>
      </c>
      <c r="B35" s="30" t="s">
        <v>28</v>
      </c>
      <c r="C35" s="31">
        <v>10</v>
      </c>
      <c r="D35" s="39">
        <v>781</v>
      </c>
      <c r="E35" s="40">
        <f t="shared" si="2"/>
        <v>7810</v>
      </c>
      <c r="F35" s="41">
        <v>781</v>
      </c>
      <c r="G35" s="40">
        <f t="shared" si="3"/>
        <v>7810</v>
      </c>
      <c r="H35" s="41">
        <v>781</v>
      </c>
      <c r="I35" s="40">
        <f t="shared" si="4"/>
        <v>7810</v>
      </c>
      <c r="J35" s="41"/>
      <c r="K35" s="40"/>
      <c r="L35" s="40">
        <f t="shared" si="5"/>
        <v>781</v>
      </c>
      <c r="M35" s="42">
        <v>3</v>
      </c>
      <c r="N35" s="34">
        <f t="shared" si="0"/>
        <v>0</v>
      </c>
      <c r="O35" s="34">
        <f t="shared" si="1"/>
        <v>0</v>
      </c>
      <c r="P35" s="8"/>
    </row>
    <row r="36" spans="1:16" ht="21" customHeight="1" x14ac:dyDescent="0.25">
      <c r="A36" s="29" t="s">
        <v>53</v>
      </c>
      <c r="B36" s="30" t="s">
        <v>28</v>
      </c>
      <c r="C36" s="31">
        <v>10</v>
      </c>
      <c r="D36" s="39">
        <v>868</v>
      </c>
      <c r="E36" s="40">
        <f t="shared" si="2"/>
        <v>8680</v>
      </c>
      <c r="F36" s="41">
        <v>868</v>
      </c>
      <c r="G36" s="40">
        <f t="shared" si="3"/>
        <v>8680</v>
      </c>
      <c r="H36" s="41">
        <v>868</v>
      </c>
      <c r="I36" s="40">
        <f t="shared" si="4"/>
        <v>8680</v>
      </c>
      <c r="J36" s="41"/>
      <c r="K36" s="40"/>
      <c r="L36" s="40">
        <f t="shared" si="5"/>
        <v>868</v>
      </c>
      <c r="M36" s="42">
        <v>3</v>
      </c>
      <c r="N36" s="34">
        <f t="shared" si="0"/>
        <v>0</v>
      </c>
      <c r="O36" s="34">
        <f t="shared" si="1"/>
        <v>0</v>
      </c>
      <c r="P36" s="8"/>
    </row>
    <row r="37" spans="1:16" ht="21" customHeight="1" x14ac:dyDescent="0.25">
      <c r="A37" s="29" t="s">
        <v>54</v>
      </c>
      <c r="B37" s="30" t="s">
        <v>28</v>
      </c>
      <c r="C37" s="31">
        <v>200</v>
      </c>
      <c r="D37" s="39">
        <v>19</v>
      </c>
      <c r="E37" s="40">
        <f t="shared" si="2"/>
        <v>3800</v>
      </c>
      <c r="F37" s="41">
        <v>19</v>
      </c>
      <c r="G37" s="40">
        <f t="shared" si="3"/>
        <v>3800</v>
      </c>
      <c r="H37" s="41">
        <v>19</v>
      </c>
      <c r="I37" s="40">
        <f t="shared" si="4"/>
        <v>3800</v>
      </c>
      <c r="J37" s="41"/>
      <c r="K37" s="40"/>
      <c r="L37" s="40">
        <f t="shared" si="5"/>
        <v>19</v>
      </c>
      <c r="M37" s="42">
        <v>3</v>
      </c>
      <c r="N37" s="34">
        <f t="shared" si="0"/>
        <v>0</v>
      </c>
      <c r="O37" s="34">
        <f t="shared" si="1"/>
        <v>0</v>
      </c>
      <c r="P37" s="8"/>
    </row>
    <row r="38" spans="1:16" ht="21" customHeight="1" x14ac:dyDescent="0.25">
      <c r="A38" s="29" t="s">
        <v>55</v>
      </c>
      <c r="B38" s="30" t="s">
        <v>28</v>
      </c>
      <c r="C38" s="31">
        <v>200</v>
      </c>
      <c r="D38" s="39">
        <v>8</v>
      </c>
      <c r="E38" s="40">
        <f t="shared" si="2"/>
        <v>1600</v>
      </c>
      <c r="F38" s="41">
        <v>8</v>
      </c>
      <c r="G38" s="40">
        <f t="shared" si="3"/>
        <v>1600</v>
      </c>
      <c r="H38" s="41">
        <v>8</v>
      </c>
      <c r="I38" s="40">
        <f t="shared" si="4"/>
        <v>1600</v>
      </c>
      <c r="J38" s="41"/>
      <c r="K38" s="40"/>
      <c r="L38" s="40">
        <f t="shared" si="5"/>
        <v>8</v>
      </c>
      <c r="M38" s="42">
        <v>3</v>
      </c>
      <c r="N38" s="34">
        <f t="shared" si="0"/>
        <v>0</v>
      </c>
      <c r="O38" s="34">
        <f t="shared" si="1"/>
        <v>0</v>
      </c>
      <c r="P38" s="8"/>
    </row>
    <row r="39" spans="1:16" ht="21" customHeight="1" x14ac:dyDescent="0.25">
      <c r="A39" s="29" t="s">
        <v>56</v>
      </c>
      <c r="B39" s="30" t="s">
        <v>28</v>
      </c>
      <c r="C39" s="31">
        <v>90</v>
      </c>
      <c r="D39" s="39">
        <v>17</v>
      </c>
      <c r="E39" s="40">
        <f t="shared" si="2"/>
        <v>1530</v>
      </c>
      <c r="F39" s="41">
        <v>17</v>
      </c>
      <c r="G39" s="40">
        <f t="shared" si="3"/>
        <v>1530</v>
      </c>
      <c r="H39" s="41">
        <v>17</v>
      </c>
      <c r="I39" s="40">
        <f t="shared" si="4"/>
        <v>1530</v>
      </c>
      <c r="J39" s="41"/>
      <c r="K39" s="40"/>
      <c r="L39" s="40">
        <f t="shared" si="5"/>
        <v>17</v>
      </c>
      <c r="M39" s="42">
        <v>3</v>
      </c>
      <c r="N39" s="34">
        <f t="shared" si="0"/>
        <v>0</v>
      </c>
      <c r="O39" s="34">
        <f t="shared" si="1"/>
        <v>0</v>
      </c>
      <c r="P39" s="8"/>
    </row>
    <row r="40" spans="1:16" ht="21" customHeight="1" x14ac:dyDescent="0.25">
      <c r="A40" s="29" t="s">
        <v>57</v>
      </c>
      <c r="B40" s="30" t="s">
        <v>28</v>
      </c>
      <c r="C40" s="31">
        <v>10</v>
      </c>
      <c r="D40" s="39">
        <v>28</v>
      </c>
      <c r="E40" s="40">
        <f t="shared" si="2"/>
        <v>280</v>
      </c>
      <c r="F40" s="41">
        <v>28</v>
      </c>
      <c r="G40" s="40">
        <f t="shared" si="3"/>
        <v>280</v>
      </c>
      <c r="H40" s="41">
        <v>28</v>
      </c>
      <c r="I40" s="40">
        <f t="shared" si="4"/>
        <v>280</v>
      </c>
      <c r="J40" s="41"/>
      <c r="K40" s="40"/>
      <c r="L40" s="40">
        <f t="shared" si="5"/>
        <v>28</v>
      </c>
      <c r="M40" s="42">
        <v>3</v>
      </c>
      <c r="N40" s="34">
        <f t="shared" si="0"/>
        <v>0</v>
      </c>
      <c r="O40" s="34">
        <f t="shared" si="1"/>
        <v>0</v>
      </c>
      <c r="P40" s="8"/>
    </row>
    <row r="41" spans="1:16" ht="21" customHeight="1" x14ac:dyDescent="0.25">
      <c r="A41" s="29" t="s">
        <v>58</v>
      </c>
      <c r="B41" s="30" t="s">
        <v>28</v>
      </c>
      <c r="C41" s="31">
        <v>10</v>
      </c>
      <c r="D41" s="39">
        <v>28</v>
      </c>
      <c r="E41" s="40">
        <f t="shared" si="2"/>
        <v>280</v>
      </c>
      <c r="F41" s="41">
        <v>28</v>
      </c>
      <c r="G41" s="40">
        <f t="shared" si="3"/>
        <v>280</v>
      </c>
      <c r="H41" s="41">
        <v>28</v>
      </c>
      <c r="I41" s="40">
        <f t="shared" si="4"/>
        <v>280</v>
      </c>
      <c r="J41" s="41"/>
      <c r="K41" s="40"/>
      <c r="L41" s="40">
        <f t="shared" si="5"/>
        <v>28</v>
      </c>
      <c r="M41" s="42">
        <v>3</v>
      </c>
      <c r="N41" s="34">
        <f t="shared" si="0"/>
        <v>0</v>
      </c>
      <c r="O41" s="34">
        <f t="shared" si="1"/>
        <v>0</v>
      </c>
      <c r="P41" s="8"/>
    </row>
    <row r="42" spans="1:16" ht="21" customHeight="1" x14ac:dyDescent="0.25">
      <c r="A42" s="29" t="s">
        <v>59</v>
      </c>
      <c r="B42" s="30" t="s">
        <v>28</v>
      </c>
      <c r="C42" s="31">
        <v>15</v>
      </c>
      <c r="D42" s="39">
        <v>2100</v>
      </c>
      <c r="E42" s="40">
        <f t="shared" si="2"/>
        <v>31500</v>
      </c>
      <c r="F42" s="41">
        <v>2200</v>
      </c>
      <c r="G42" s="40">
        <f t="shared" si="3"/>
        <v>33000</v>
      </c>
      <c r="H42" s="41">
        <v>2200</v>
      </c>
      <c r="I42" s="40">
        <f t="shared" si="4"/>
        <v>33000</v>
      </c>
      <c r="J42" s="41"/>
      <c r="K42" s="40"/>
      <c r="L42" s="40">
        <f t="shared" si="5"/>
        <v>2166.6666666666665</v>
      </c>
      <c r="M42" s="42">
        <v>3</v>
      </c>
      <c r="N42" s="34">
        <f t="shared" si="0"/>
        <v>40.824829046386306</v>
      </c>
      <c r="O42" s="34">
        <f t="shared" si="1"/>
        <v>1.8842228790639834</v>
      </c>
      <c r="P42" s="8"/>
    </row>
    <row r="43" spans="1:16" ht="21" customHeight="1" x14ac:dyDescent="0.25">
      <c r="A43" s="29" t="s">
        <v>60</v>
      </c>
      <c r="B43" s="30" t="s">
        <v>28</v>
      </c>
      <c r="C43" s="31">
        <v>15</v>
      </c>
      <c r="D43" s="39">
        <v>2100</v>
      </c>
      <c r="E43" s="40">
        <f t="shared" si="2"/>
        <v>31500</v>
      </c>
      <c r="F43" s="41">
        <v>2200</v>
      </c>
      <c r="G43" s="40">
        <f t="shared" si="3"/>
        <v>33000</v>
      </c>
      <c r="H43" s="41">
        <v>2200</v>
      </c>
      <c r="I43" s="40">
        <f t="shared" si="4"/>
        <v>33000</v>
      </c>
      <c r="J43" s="41"/>
      <c r="K43" s="40"/>
      <c r="L43" s="40">
        <f t="shared" si="5"/>
        <v>2166.6666666666665</v>
      </c>
      <c r="M43" s="42">
        <v>3</v>
      </c>
      <c r="N43" s="34">
        <f t="shared" si="0"/>
        <v>40.824829046386306</v>
      </c>
      <c r="O43" s="34">
        <f t="shared" si="1"/>
        <v>1.8842228790639834</v>
      </c>
      <c r="P43" s="8"/>
    </row>
    <row r="44" spans="1:16" ht="21" customHeight="1" x14ac:dyDescent="0.25">
      <c r="A44" s="29" t="s">
        <v>61</v>
      </c>
      <c r="B44" s="30" t="s">
        <v>28</v>
      </c>
      <c r="C44" s="31">
        <v>20</v>
      </c>
      <c r="D44" s="39">
        <v>614</v>
      </c>
      <c r="E44" s="40">
        <f t="shared" si="2"/>
        <v>12280</v>
      </c>
      <c r="F44" s="41">
        <v>740</v>
      </c>
      <c r="G44" s="40">
        <f t="shared" si="3"/>
        <v>14800</v>
      </c>
      <c r="H44" s="41">
        <v>614</v>
      </c>
      <c r="I44" s="40">
        <f t="shared" si="4"/>
        <v>12280</v>
      </c>
      <c r="J44" s="41"/>
      <c r="K44" s="40"/>
      <c r="L44" s="40">
        <f t="shared" si="5"/>
        <v>656</v>
      </c>
      <c r="M44" s="42">
        <v>3</v>
      </c>
      <c r="N44" s="34">
        <f t="shared" si="0"/>
        <v>51.43928459844674</v>
      </c>
      <c r="O44" s="34">
        <f t="shared" si="1"/>
        <v>7.84135435951932</v>
      </c>
      <c r="P44" s="8"/>
    </row>
    <row r="45" spans="1:16" ht="21" customHeight="1" x14ac:dyDescent="0.25">
      <c r="A45" s="29" t="s">
        <v>62</v>
      </c>
      <c r="B45" s="30" t="s">
        <v>28</v>
      </c>
      <c r="C45" s="31">
        <v>20</v>
      </c>
      <c r="D45" s="39">
        <v>772</v>
      </c>
      <c r="E45" s="40">
        <f t="shared" si="2"/>
        <v>15440</v>
      </c>
      <c r="F45" s="41">
        <v>772</v>
      </c>
      <c r="G45" s="40">
        <f t="shared" si="3"/>
        <v>15440</v>
      </c>
      <c r="H45" s="41">
        <v>772</v>
      </c>
      <c r="I45" s="40">
        <f t="shared" si="4"/>
        <v>15440</v>
      </c>
      <c r="J45" s="41"/>
      <c r="K45" s="40"/>
      <c r="L45" s="40">
        <f t="shared" si="5"/>
        <v>772</v>
      </c>
      <c r="M45" s="42">
        <v>3</v>
      </c>
      <c r="N45" s="34">
        <f t="shared" si="0"/>
        <v>0</v>
      </c>
      <c r="O45" s="34">
        <f t="shared" si="1"/>
        <v>0</v>
      </c>
      <c r="P45" s="8"/>
    </row>
    <row r="46" spans="1:16" ht="15" customHeight="1" x14ac:dyDescent="0.25">
      <c r="A46" s="29" t="s">
        <v>63</v>
      </c>
      <c r="B46" s="30" t="s">
        <v>28</v>
      </c>
      <c r="C46" s="31">
        <v>20</v>
      </c>
      <c r="D46" s="35">
        <v>772</v>
      </c>
      <c r="E46" s="40">
        <f t="shared" si="2"/>
        <v>15440</v>
      </c>
      <c r="F46" s="36">
        <v>772</v>
      </c>
      <c r="G46" s="40">
        <f t="shared" si="3"/>
        <v>15440</v>
      </c>
      <c r="H46" s="36">
        <v>772</v>
      </c>
      <c r="I46" s="40">
        <f t="shared" si="4"/>
        <v>15440</v>
      </c>
      <c r="J46" s="37"/>
      <c r="K46" s="32">
        <f>J46*C46</f>
        <v>0</v>
      </c>
      <c r="L46" s="40">
        <f t="shared" si="5"/>
        <v>772</v>
      </c>
      <c r="M46" s="42">
        <v>3</v>
      </c>
      <c r="N46" s="34">
        <f t="shared" si="0"/>
        <v>0</v>
      </c>
      <c r="O46" s="34">
        <f t="shared" si="1"/>
        <v>0</v>
      </c>
    </row>
    <row r="47" spans="1:16" ht="33" customHeight="1" x14ac:dyDescent="0.25">
      <c r="A47" s="29" t="s">
        <v>64</v>
      </c>
      <c r="B47" s="30" t="s">
        <v>28</v>
      </c>
      <c r="C47" s="31">
        <v>10</v>
      </c>
      <c r="D47" s="38">
        <v>385</v>
      </c>
      <c r="E47" s="40">
        <f t="shared" si="2"/>
        <v>3850</v>
      </c>
      <c r="F47" s="37">
        <v>385</v>
      </c>
      <c r="G47" s="40">
        <f t="shared" si="3"/>
        <v>3850</v>
      </c>
      <c r="H47" s="37">
        <v>385</v>
      </c>
      <c r="I47" s="40">
        <f t="shared" si="4"/>
        <v>3850</v>
      </c>
      <c r="J47" s="37"/>
      <c r="K47" s="32">
        <f t="shared" ref="K47:K51" si="7">J47*C47</f>
        <v>0</v>
      </c>
      <c r="L47" s="40">
        <f t="shared" si="5"/>
        <v>385</v>
      </c>
      <c r="M47" s="42">
        <v>3</v>
      </c>
      <c r="N47" s="34">
        <f t="shared" si="0"/>
        <v>0</v>
      </c>
      <c r="O47" s="34">
        <f t="shared" si="1"/>
        <v>0</v>
      </c>
    </row>
    <row r="48" spans="1:16" ht="33" customHeight="1" x14ac:dyDescent="0.25">
      <c r="A48" s="29" t="s">
        <v>65</v>
      </c>
      <c r="B48" s="30" t="s">
        <v>28</v>
      </c>
      <c r="C48" s="31">
        <v>20</v>
      </c>
      <c r="D48" s="38">
        <v>360</v>
      </c>
      <c r="E48" s="40">
        <f t="shared" si="2"/>
        <v>7200</v>
      </c>
      <c r="F48" s="37">
        <v>360</v>
      </c>
      <c r="G48" s="40">
        <f t="shared" si="3"/>
        <v>7200</v>
      </c>
      <c r="H48" s="37">
        <v>360</v>
      </c>
      <c r="I48" s="40">
        <f t="shared" si="4"/>
        <v>7200</v>
      </c>
      <c r="J48" s="37"/>
      <c r="K48" s="32">
        <f t="shared" si="7"/>
        <v>0</v>
      </c>
      <c r="L48" s="40">
        <f t="shared" si="5"/>
        <v>360</v>
      </c>
      <c r="M48" s="42">
        <v>3</v>
      </c>
      <c r="N48" s="34">
        <f t="shared" si="0"/>
        <v>0</v>
      </c>
      <c r="O48" s="34">
        <f t="shared" si="1"/>
        <v>0</v>
      </c>
    </row>
    <row r="49" spans="1:15" ht="33" customHeight="1" x14ac:dyDescent="0.25">
      <c r="A49" s="29" t="s">
        <v>66</v>
      </c>
      <c r="B49" s="30" t="s">
        <v>28</v>
      </c>
      <c r="C49" s="31">
        <v>20</v>
      </c>
      <c r="D49" s="38">
        <v>596</v>
      </c>
      <c r="E49" s="40">
        <f t="shared" si="2"/>
        <v>11920</v>
      </c>
      <c r="F49" s="37">
        <v>596</v>
      </c>
      <c r="G49" s="40">
        <f t="shared" si="3"/>
        <v>11920</v>
      </c>
      <c r="H49" s="37">
        <v>596</v>
      </c>
      <c r="I49" s="40">
        <f t="shared" si="4"/>
        <v>11920</v>
      </c>
      <c r="J49" s="37"/>
      <c r="K49" s="32">
        <f t="shared" si="7"/>
        <v>0</v>
      </c>
      <c r="L49" s="40">
        <f t="shared" si="5"/>
        <v>596</v>
      </c>
      <c r="M49" s="42">
        <v>3</v>
      </c>
      <c r="N49" s="34">
        <f t="shared" si="0"/>
        <v>0</v>
      </c>
      <c r="O49" s="34">
        <f t="shared" si="1"/>
        <v>0</v>
      </c>
    </row>
    <row r="50" spans="1:15" x14ac:dyDescent="0.25">
      <c r="A50" s="29" t="s">
        <v>67</v>
      </c>
      <c r="B50" s="30" t="s">
        <v>28</v>
      </c>
      <c r="C50" s="31">
        <v>20</v>
      </c>
      <c r="D50" s="38">
        <v>318</v>
      </c>
      <c r="E50" s="40">
        <f t="shared" si="2"/>
        <v>6360</v>
      </c>
      <c r="F50" s="37">
        <v>318</v>
      </c>
      <c r="G50" s="40">
        <f t="shared" si="3"/>
        <v>6360</v>
      </c>
      <c r="H50" s="37">
        <v>318</v>
      </c>
      <c r="I50" s="40">
        <f t="shared" si="4"/>
        <v>6360</v>
      </c>
      <c r="J50" s="37"/>
      <c r="K50" s="32">
        <f t="shared" si="7"/>
        <v>0</v>
      </c>
      <c r="L50" s="40">
        <f t="shared" si="5"/>
        <v>318</v>
      </c>
      <c r="M50" s="42">
        <v>3</v>
      </c>
      <c r="N50" s="34">
        <f t="shared" si="0"/>
        <v>0</v>
      </c>
      <c r="O50" s="34">
        <f t="shared" si="1"/>
        <v>0</v>
      </c>
    </row>
    <row r="51" spans="1:15" ht="38.25" x14ac:dyDescent="0.25">
      <c r="A51" s="29" t="s">
        <v>68</v>
      </c>
      <c r="B51" s="30" t="s">
        <v>28</v>
      </c>
      <c r="C51" s="31">
        <v>30</v>
      </c>
      <c r="D51" s="38">
        <v>139</v>
      </c>
      <c r="E51" s="40">
        <f t="shared" si="2"/>
        <v>4170</v>
      </c>
      <c r="F51" s="37">
        <v>200</v>
      </c>
      <c r="G51" s="40">
        <f t="shared" si="3"/>
        <v>6000</v>
      </c>
      <c r="H51" s="37">
        <v>200</v>
      </c>
      <c r="I51" s="40">
        <f t="shared" si="4"/>
        <v>6000</v>
      </c>
      <c r="J51" s="37"/>
      <c r="K51" s="32">
        <f t="shared" si="7"/>
        <v>0</v>
      </c>
      <c r="L51" s="40">
        <f>AVERAGE(D51,F51,H51)</f>
        <v>179.66666666666666</v>
      </c>
      <c r="M51" s="42">
        <v>3</v>
      </c>
      <c r="N51" s="34">
        <f t="shared" si="0"/>
        <v>24.903145718295644</v>
      </c>
      <c r="O51" s="34">
        <f t="shared" si="1"/>
        <v>13.860749008327817</v>
      </c>
    </row>
    <row r="52" spans="1:15" x14ac:dyDescent="0.25">
      <c r="A52" s="2" t="s">
        <v>8</v>
      </c>
      <c r="B52" s="2"/>
      <c r="C52" s="2"/>
      <c r="D52" s="32"/>
      <c r="E52" s="32">
        <f>SUM(E12:E51)</f>
        <v>292860</v>
      </c>
      <c r="F52" s="32"/>
      <c r="G52" s="32">
        <f>SUM(G12:G51)</f>
        <v>312210</v>
      </c>
      <c r="H52" s="32"/>
      <c r="I52" s="32">
        <f>SUM(I12:I51)</f>
        <v>297690</v>
      </c>
      <c r="J52" s="32"/>
      <c r="K52" s="32">
        <f>SUM(K46:K51)</f>
        <v>0</v>
      </c>
      <c r="L52" s="43"/>
      <c r="M52" s="44"/>
      <c r="N52" s="34"/>
      <c r="O52" s="34"/>
    </row>
    <row r="53" spans="1:15" ht="22.5" customHeight="1" x14ac:dyDescent="0.25">
      <c r="A53" s="11" t="s">
        <v>18</v>
      </c>
      <c r="B53" s="12"/>
      <c r="C53" s="12"/>
      <c r="D53" s="12"/>
      <c r="E53" s="12"/>
      <c r="F53" s="12"/>
      <c r="G53" s="12"/>
      <c r="H53" s="14">
        <f>E52</f>
        <v>292860</v>
      </c>
      <c r="I53" s="15"/>
      <c r="J53" s="15"/>
      <c r="K53" s="15"/>
      <c r="L53" s="15"/>
      <c r="M53" s="15"/>
      <c r="N53" s="15"/>
      <c r="O53" s="15"/>
    </row>
    <row r="55" spans="1:15" x14ac:dyDescent="0.25">
      <c r="A55" s="1" t="s">
        <v>12</v>
      </c>
    </row>
    <row r="56" spans="1:15" x14ac:dyDescent="0.25">
      <c r="A56" s="3" t="s">
        <v>9</v>
      </c>
      <c r="B56" s="13" t="s">
        <v>69</v>
      </c>
      <c r="C56" s="13"/>
      <c r="D56" s="13"/>
      <c r="E56" s="13"/>
    </row>
    <row r="57" spans="1:15" x14ac:dyDescent="0.25">
      <c r="A57" s="3" t="s">
        <v>10</v>
      </c>
      <c r="B57" s="13" t="s">
        <v>71</v>
      </c>
      <c r="C57" s="13"/>
      <c r="D57" s="13"/>
      <c r="E57" s="13"/>
    </row>
    <row r="58" spans="1:15" x14ac:dyDescent="0.25">
      <c r="A58" s="3" t="s">
        <v>11</v>
      </c>
      <c r="B58" s="13" t="s">
        <v>70</v>
      </c>
      <c r="C58" s="13"/>
      <c r="D58" s="13"/>
      <c r="E58" s="13"/>
    </row>
    <row r="59" spans="1:15" x14ac:dyDescent="0.25">
      <c r="B59" s="5"/>
      <c r="C59" s="5"/>
      <c r="D59" s="5"/>
      <c r="E59" s="5"/>
    </row>
    <row r="60" spans="1:15" x14ac:dyDescent="0.25">
      <c r="A60" s="3" t="s">
        <v>20</v>
      </c>
      <c r="B60" s="6">
        <v>46108</v>
      </c>
      <c r="C60" s="5"/>
      <c r="D60" s="5"/>
      <c r="E60" s="5"/>
    </row>
  </sheetData>
  <mergeCells count="22">
    <mergeCell ref="P10:P11"/>
    <mergeCell ref="A1:O3"/>
    <mergeCell ref="L10:L11"/>
    <mergeCell ref="M10:M11"/>
    <mergeCell ref="N10:N11"/>
    <mergeCell ref="O10:O11"/>
    <mergeCell ref="A10:A11"/>
    <mergeCell ref="B10:C10"/>
    <mergeCell ref="E10:E11"/>
    <mergeCell ref="G10:G11"/>
    <mergeCell ref="K10:K11"/>
    <mergeCell ref="I10:I11"/>
    <mergeCell ref="A4:O4"/>
    <mergeCell ref="A5:O5"/>
    <mergeCell ref="A6:O6"/>
    <mergeCell ref="A53:G53"/>
    <mergeCell ref="B58:E58"/>
    <mergeCell ref="B57:E57"/>
    <mergeCell ref="B56:E56"/>
    <mergeCell ref="H53:O53"/>
    <mergeCell ref="A7:O7"/>
    <mergeCell ref="A8:O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2026-03-27T07:25:59Z</dcterms:modified>
</cp:coreProperties>
</file>