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M15" i="2" s="1"/>
  <c r="J9" i="2"/>
  <c r="I9" i="2"/>
  <c r="H9" i="2"/>
  <c r="M13" i="2"/>
  <c r="J13" i="2"/>
  <c r="I13" i="2"/>
  <c r="H13" i="2"/>
  <c r="M12" i="2"/>
  <c r="J12" i="2"/>
  <c r="I12" i="2"/>
  <c r="H12" i="2"/>
  <c r="M11" i="2"/>
  <c r="J11" i="2"/>
  <c r="I11" i="2"/>
  <c r="H11" i="2"/>
  <c r="H10" i="2"/>
  <c r="I10" i="2"/>
  <c r="J10" i="2"/>
  <c r="M10" i="2"/>
</calcChain>
</file>

<file path=xl/sharedStrings.xml><?xml version="1.0" encoding="utf-8"?>
<sst xmlns="http://schemas.openxmlformats.org/spreadsheetml/2006/main" count="44" uniqueCount="38">
  <si>
    <t>Обоснование начальной (максимальной) цены контракта</t>
  </si>
  <si>
    <t>№ п/п</t>
  </si>
  <si>
    <t>Наименование и оказываемых услуг</t>
  </si>
  <si>
    <t>Ед. изм.</t>
  </si>
  <si>
    <t xml:space="preserve">Номер источника </t>
  </si>
  <si>
    <t>Среднее значение цены, руб.</t>
  </si>
  <si>
    <t xml:space="preserve">Среднее квадратичное отклонение </t>
  </si>
  <si>
    <t>Коэффициент вариации (д.б. &lt; 33%)</t>
  </si>
  <si>
    <t xml:space="preserve">Количество </t>
  </si>
  <si>
    <t>Минимальная цена за ед. измерения, руб.</t>
  </si>
  <si>
    <t>Начальная (максималь-ная) цена, руб.</t>
  </si>
  <si>
    <t>КП 1</t>
  </si>
  <si>
    <t>КП 2</t>
  </si>
  <si>
    <t xml:space="preserve">КП 3 </t>
  </si>
  <si>
    <t>Значение цены, указанное в источнике, руб.</t>
  </si>
  <si>
    <t xml:space="preserve">условная единица </t>
  </si>
  <si>
    <t>Шкив ременной коленчатого вала LYNXauto</t>
  </si>
  <si>
    <t>шт</t>
  </si>
  <si>
    <t>НМЦ определена на основании полученных ответов от потенциальных поставщиков по формуле:</t>
  </si>
  <si>
    <t>где:</t>
  </si>
  <si>
    <t>s</t>
  </si>
  <si>
    <t>- среднее квадратичное отклонение;</t>
  </si>
  <si>
    <t>- цена единицы товара, работы, услуги, указанная в источнике с номером i;</t>
  </si>
  <si>
    <t>&lt;ц&gt;</t>
  </si>
  <si>
    <t>- средняя арифметическая величина цены единицы товара, работы, услуги.</t>
  </si>
  <si>
    <t>Начальная (максимальная) цена контракта, с учетом доведенного финансирования составляет:</t>
  </si>
  <si>
    <t>(Ф.И.О.)</t>
  </si>
  <si>
    <r>
      <t xml:space="preserve">Используемый метод определения НМЦК: </t>
    </r>
    <r>
      <rPr>
        <sz val="13"/>
        <color indexed="8"/>
        <rFont val="Times New Roman"/>
        <family val="1"/>
        <charset val="204"/>
      </rPr>
      <t>метод сопоставимых рыночных цен (анализ рынка).
Расчет произведен в соответствии с Приказом Министерства экономического развития РФ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
В соответствии со статьей 34 Бюджетного кодекса Российской Федерации от 31.07.1998 № 145-ФЗ значение начальной (максимальной) цены контракта Заказчиком устанавливается на основании минимального ценового предложения.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</si>
  <si>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>НМЦК</t>
    </r>
    <r>
      <rPr>
        <vertAlign val="superscript"/>
        <sz val="13"/>
        <rFont val="Times New Roman"/>
        <family val="1"/>
        <charset val="204"/>
      </rPr>
      <t>рын</t>
    </r>
    <r>
      <rPr>
        <sz val="13"/>
        <rFont val="Times New Roman"/>
        <family val="1"/>
        <charset val="204"/>
      </rPr>
      <t xml:space="preserve"> - начальная (максимальная) цена контракта,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u</t>
    </r>
    <r>
      <rPr>
        <vertAlign val="subscript"/>
        <sz val="13"/>
        <rFont val="Times New Roman"/>
        <family val="1"/>
        <charset val="204"/>
      </rPr>
      <t>i</t>
    </r>
    <r>
      <rPr>
        <sz val="13"/>
        <rFont val="Times New Roman"/>
        <family val="1"/>
        <charset val="204"/>
      </rPr>
      <t xml:space="preserve">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         </t>
    </r>
  </si>
  <si>
    <r>
      <t>ц</t>
    </r>
    <r>
      <rPr>
        <vertAlign val="subscript"/>
        <sz val="13"/>
        <rFont val="Times New Roman"/>
        <family val="1"/>
        <charset val="204"/>
      </rPr>
      <t>i</t>
    </r>
  </si>
  <si>
    <t>КП 4</t>
  </si>
  <si>
    <t>Электронный преобразователь солей жидкости "Термит-М модель ТМ-170</t>
  </si>
  <si>
    <t>ИТОГО</t>
  </si>
  <si>
    <t>Главный инженер</t>
  </si>
  <si>
    <t>Д.А. Лалиев</t>
  </si>
  <si>
    <t>руб. (Девяносто восемь тысяч, 00 коп.)</t>
  </si>
  <si>
    <t>Предмет контракта: Закупка электронного преобразователя накипи "Термит-М модель ТМ-170</t>
  </si>
  <si>
    <t>Дата подготовки расчета НМЦК: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</si>
</sst>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\ _₽"/>
    <numFmt numFmtId="165" formatCode="#,##0.00_р_."/>
    <numFmt numFmtId="166" formatCode="#,##0_р_.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vertAlign val="subscript"/>
      <sz val="13"/>
      <name val="Times New Roman"/>
      <family val="1"/>
      <charset val="204"/>
    </font>
    <font>
      <sz val="13"/>
      <color indexed="8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Fill="1" applyAlignment="1">
      <alignment wrapText="1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right" vertical="center"/>
    </xf>
    <xf numFmtId="43" fontId="10" fillId="0" borderId="0" xfId="1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43" fontId="3" fillId="0" borderId="0" xfId="0" applyNumberFormat="1" applyFont="1" applyFill="1" applyAlignment="1">
      <alignment wrapText="1"/>
    </xf>
    <xf numFmtId="10" fontId="3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" fillId="0" borderId="0" xfId="0" applyFont="1" applyFill="1"/>
    <xf numFmtId="0" fontId="11" fillId="0" borderId="0" xfId="0" applyFont="1" applyFill="1" applyAlignment="1">
      <alignment horizontal="center" vertical="center"/>
    </xf>
    <xf numFmtId="0" fontId="3" fillId="0" borderId="0" xfId="0" applyFont="1"/>
    <xf numFmtId="0" fontId="7" fillId="0" borderId="0" xfId="0" applyFont="1" applyFill="1" applyAlignment="1">
      <alignment horizontal="center" vertical="center"/>
    </xf>
    <xf numFmtId="43" fontId="3" fillId="0" borderId="0" xfId="0" applyNumberFormat="1" applyFont="1"/>
    <xf numFmtId="0" fontId="14" fillId="0" borderId="0" xfId="0" applyFont="1" applyFill="1" applyAlignment="1"/>
    <xf numFmtId="0" fontId="3" fillId="0" borderId="0" xfId="0" quotePrefix="1" applyFont="1" applyFill="1" applyAlignment="1"/>
    <xf numFmtId="0" fontId="3" fillId="0" borderId="0" xfId="0" quotePrefix="1" applyFont="1" applyFill="1" applyAlignment="1">
      <alignment horizontal="left"/>
    </xf>
    <xf numFmtId="0" fontId="7" fillId="0" borderId="0" xfId="0" applyFont="1" applyFill="1" applyAlignment="1">
      <alignment horizontal="left"/>
    </xf>
    <xf numFmtId="43" fontId="3" fillId="0" borderId="0" xfId="1" applyFont="1"/>
    <xf numFmtId="4" fontId="3" fillId="0" borderId="7" xfId="0" applyNumberFormat="1" applyFont="1" applyFill="1" applyBorder="1" applyAlignment="1">
      <alignment vertical="center"/>
    </xf>
    <xf numFmtId="166" fontId="3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/>
    <xf numFmtId="0" fontId="3" fillId="0" borderId="7" xfId="0" applyFont="1" applyFill="1" applyBorder="1" applyAlignment="1">
      <alignment wrapText="1"/>
    </xf>
    <xf numFmtId="0" fontId="3" fillId="0" borderId="0" xfId="0" applyNumberFormat="1" applyFont="1" applyFill="1"/>
    <xf numFmtId="0" fontId="2" fillId="0" borderId="0" xfId="0" applyFont="1" applyFill="1"/>
    <xf numFmtId="165" fontId="2" fillId="0" borderId="0" xfId="0" applyNumberFormat="1" applyFont="1"/>
    <xf numFmtId="10" fontId="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3" fillId="0" borderId="3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582706</xdr:colOff>
      <xdr:row>23</xdr:row>
      <xdr:rowOff>134471</xdr:rowOff>
    </xdr:from>
    <xdr:to>
      <xdr:col>5</xdr:col>
      <xdr:colOff>30255</xdr:colOff>
      <xdr:row>24</xdr:row>
      <xdr:rowOff>105896</xdr:rowOff>
    </xdr:to>
    <xdr:pic>
      <xdr:nvPicPr>
        <xdr:cNvPr id="8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8431" y="5106521"/>
          <a:ext cx="20573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22</xdr:row>
      <xdr:rowOff>142875</xdr:rowOff>
    </xdr:from>
    <xdr:to>
      <xdr:col>8</xdr:col>
      <xdr:colOff>383241</xdr:colOff>
      <xdr:row>24</xdr:row>
      <xdr:rowOff>47625</xdr:rowOff>
    </xdr:to>
    <xdr:pic>
      <xdr:nvPicPr>
        <xdr:cNvPr id="9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48575" y="4905375"/>
          <a:ext cx="2212041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3"/>
  <sheetViews>
    <sheetView tabSelected="1" topLeftCell="A15" workbookViewId="0">
      <selection activeCell="I37" sqref="I37:L37"/>
    </sheetView>
  </sheetViews>
  <sheetFormatPr defaultRowHeight="16.5" x14ac:dyDescent="0.25"/>
  <cols>
    <col min="1" max="1" width="5" style="1" customWidth="1"/>
    <col min="2" max="2" width="53.42578125" style="1" customWidth="1"/>
    <col min="3" max="3" width="9.140625" style="1"/>
    <col min="4" max="4" width="14.7109375" style="1" customWidth="1"/>
    <col min="5" max="5" width="15.28515625" style="1" customWidth="1"/>
    <col min="6" max="6" width="15.85546875" style="1" customWidth="1"/>
    <col min="7" max="7" width="13.85546875" style="1" customWidth="1"/>
    <col min="8" max="8" width="14.85546875" style="1" customWidth="1"/>
    <col min="9" max="9" width="14.28515625" style="1" customWidth="1"/>
    <col min="10" max="10" width="17.140625" style="1" customWidth="1"/>
    <col min="11" max="11" width="14.140625" style="1" customWidth="1"/>
    <col min="12" max="12" width="18.85546875" style="1" customWidth="1"/>
    <col min="13" max="13" width="14.7109375" style="1" customWidth="1"/>
    <col min="14" max="14" width="15.85546875" style="1" customWidth="1"/>
    <col min="15" max="16384" width="9.140625" style="1"/>
  </cols>
  <sheetData>
    <row r="1" spans="1:14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hidden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idden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ht="45" customHeight="1" x14ac:dyDescent="0.25">
      <c r="A4" s="57" t="s">
        <v>36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122.25" customHeight="1" x14ac:dyDescent="0.25">
      <c r="A5" s="59" t="s">
        <v>27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30" customHeight="1" x14ac:dyDescent="0.25">
      <c r="A6" s="60" t="s">
        <v>1</v>
      </c>
      <c r="B6" s="46" t="s">
        <v>2</v>
      </c>
      <c r="C6" s="63" t="s">
        <v>3</v>
      </c>
      <c r="D6" s="48" t="s">
        <v>4</v>
      </c>
      <c r="E6" s="49"/>
      <c r="F6" s="49"/>
      <c r="G6" s="50"/>
      <c r="H6" s="46" t="s">
        <v>5</v>
      </c>
      <c r="I6" s="46" t="s">
        <v>6</v>
      </c>
      <c r="J6" s="46" t="s">
        <v>7</v>
      </c>
      <c r="K6" s="50" t="s">
        <v>8</v>
      </c>
      <c r="L6" s="46" t="s">
        <v>9</v>
      </c>
      <c r="M6" s="46" t="s">
        <v>10</v>
      </c>
    </row>
    <row r="7" spans="1:14" ht="36.75" customHeight="1" x14ac:dyDescent="0.3">
      <c r="A7" s="61"/>
      <c r="B7" s="46"/>
      <c r="C7" s="64"/>
      <c r="D7" s="6" t="s">
        <v>11</v>
      </c>
      <c r="E7" s="7" t="s">
        <v>12</v>
      </c>
      <c r="F7" s="7" t="s">
        <v>13</v>
      </c>
      <c r="G7" s="14" t="s">
        <v>30</v>
      </c>
      <c r="H7" s="47"/>
      <c r="I7" s="47"/>
      <c r="J7" s="47"/>
      <c r="K7" s="52"/>
      <c r="L7" s="47"/>
      <c r="M7" s="47"/>
      <c r="N7" s="8"/>
    </row>
    <row r="8" spans="1:14" ht="16.5" customHeight="1" x14ac:dyDescent="0.25">
      <c r="A8" s="62"/>
      <c r="B8" s="46"/>
      <c r="C8" s="65"/>
      <c r="D8" s="48" t="s">
        <v>14</v>
      </c>
      <c r="E8" s="49"/>
      <c r="F8" s="49"/>
      <c r="G8" s="50"/>
      <c r="H8" s="47"/>
      <c r="I8" s="47"/>
      <c r="J8" s="47"/>
      <c r="K8" s="52"/>
      <c r="L8" s="47"/>
      <c r="M8" s="47"/>
    </row>
    <row r="9" spans="1:14" ht="48" customHeight="1" x14ac:dyDescent="0.25">
      <c r="A9" s="9">
        <v>1</v>
      </c>
      <c r="B9" s="10" t="s">
        <v>31</v>
      </c>
      <c r="C9" s="11" t="s">
        <v>15</v>
      </c>
      <c r="D9" s="12">
        <v>99600</v>
      </c>
      <c r="E9" s="12">
        <v>115564.5</v>
      </c>
      <c r="F9" s="12">
        <v>98000</v>
      </c>
      <c r="G9" s="13">
        <v>99709.02</v>
      </c>
      <c r="H9" s="13">
        <f>AVERAGE(D9:G9)</f>
        <v>103218.38</v>
      </c>
      <c r="I9" s="14">
        <f>STDEVA(D9:G9)</f>
        <v>8267.7375041543255</v>
      </c>
      <c r="J9" s="15">
        <f>STDEVA(D9:G9)/(SUM(D9:G9)/COUNTIF(D9:G9,"&gt;0"))</f>
        <v>8.0099469727720252E-2</v>
      </c>
      <c r="K9" s="16">
        <v>1</v>
      </c>
      <c r="L9" s="13">
        <v>98000</v>
      </c>
      <c r="M9" s="17">
        <f>F9*K9</f>
        <v>98000</v>
      </c>
      <c r="N9" s="18"/>
    </row>
    <row r="10" spans="1:14" ht="12" hidden="1" customHeight="1" x14ac:dyDescent="0.25">
      <c r="A10" s="19">
        <v>2</v>
      </c>
      <c r="B10" s="20" t="s">
        <v>16</v>
      </c>
      <c r="C10" s="11" t="s">
        <v>17</v>
      </c>
      <c r="D10" s="12">
        <v>22697</v>
      </c>
      <c r="E10" s="12">
        <v>24967</v>
      </c>
      <c r="F10" s="12">
        <v>26102</v>
      </c>
      <c r="G10" s="13"/>
      <c r="H10" s="13">
        <f>AVERAGE(E10:G10)</f>
        <v>25534.5</v>
      </c>
      <c r="I10" s="14">
        <f>STDEVA(E10:G10)</f>
        <v>802.56619664673144</v>
      </c>
      <c r="J10" s="15">
        <f>STDEVA(E10:G10)/(SUM(E10:G10)/COUNTIF(E10:G10,"&gt;0"))</f>
        <v>3.1430660347636787E-2</v>
      </c>
      <c r="K10" s="16">
        <v>1</v>
      </c>
      <c r="L10" s="13">
        <v>22697</v>
      </c>
      <c r="M10" s="17">
        <f>E10*K10</f>
        <v>24967</v>
      </c>
      <c r="N10" s="18"/>
    </row>
    <row r="11" spans="1:14" ht="13.5" hidden="1" customHeight="1" x14ac:dyDescent="0.25">
      <c r="A11" s="19">
        <v>3</v>
      </c>
      <c r="B11" s="20" t="s">
        <v>16</v>
      </c>
      <c r="C11" s="11" t="s">
        <v>17</v>
      </c>
      <c r="D11" s="12">
        <v>22697</v>
      </c>
      <c r="E11" s="12">
        <v>24967</v>
      </c>
      <c r="F11" s="12">
        <v>26102</v>
      </c>
      <c r="G11" s="13"/>
      <c r="H11" s="13">
        <f>AVERAGE(E11:G11)</f>
        <v>25534.5</v>
      </c>
      <c r="I11" s="14">
        <f>STDEVA(E11:G11)</f>
        <v>802.56619664673144</v>
      </c>
      <c r="J11" s="15">
        <f>STDEVA(E11:G11)/(SUM(E11:G11)/COUNTIF(E11:G11,"&gt;0"))</f>
        <v>3.1430660347636787E-2</v>
      </c>
      <c r="K11" s="16">
        <v>1</v>
      </c>
      <c r="L11" s="13">
        <v>22697</v>
      </c>
      <c r="M11" s="17">
        <f>E11*K11</f>
        <v>24967</v>
      </c>
      <c r="N11" s="18"/>
    </row>
    <row r="12" spans="1:14" ht="16.5" hidden="1" customHeight="1" x14ac:dyDescent="0.25">
      <c r="A12" s="19">
        <v>4</v>
      </c>
      <c r="B12" s="20" t="s">
        <v>16</v>
      </c>
      <c r="C12" s="11" t="s">
        <v>17</v>
      </c>
      <c r="D12" s="12">
        <v>22697</v>
      </c>
      <c r="E12" s="12">
        <v>24967</v>
      </c>
      <c r="F12" s="12">
        <v>26102</v>
      </c>
      <c r="G12" s="13"/>
      <c r="H12" s="13">
        <f>AVERAGE(E12:G12)</f>
        <v>25534.5</v>
      </c>
      <c r="I12" s="14">
        <f>STDEVA(E12:G12)</f>
        <v>802.56619664673144</v>
      </c>
      <c r="J12" s="15">
        <f>STDEVA(E12:G12)/(SUM(E12:G12)/COUNTIF(E12:G12,"&gt;0"))</f>
        <v>3.1430660347636787E-2</v>
      </c>
      <c r="K12" s="16">
        <v>1</v>
      </c>
      <c r="L12" s="13">
        <v>22697</v>
      </c>
      <c r="M12" s="17">
        <f>E12*K12</f>
        <v>24967</v>
      </c>
      <c r="N12" s="18"/>
    </row>
    <row r="13" spans="1:14" ht="15" hidden="1" customHeight="1" x14ac:dyDescent="0.25">
      <c r="A13" s="19">
        <v>5</v>
      </c>
      <c r="B13" s="20" t="s">
        <v>16</v>
      </c>
      <c r="C13" s="11" t="s">
        <v>17</v>
      </c>
      <c r="D13" s="12">
        <v>22697</v>
      </c>
      <c r="E13" s="12">
        <v>24967</v>
      </c>
      <c r="F13" s="12">
        <v>26102</v>
      </c>
      <c r="G13" s="13"/>
      <c r="H13" s="13">
        <f>AVERAGE(E13:G13)</f>
        <v>25534.5</v>
      </c>
      <c r="I13" s="14">
        <f>STDEVA(E13:G13)</f>
        <v>802.56619664673144</v>
      </c>
      <c r="J13" s="15">
        <f>STDEVA(E13:G13)/(SUM(E13:G13)/COUNTIF(E13:G13,"&gt;0"))</f>
        <v>3.1430660347636787E-2</v>
      </c>
      <c r="K13" s="16">
        <v>1</v>
      </c>
      <c r="L13" s="13">
        <v>22697</v>
      </c>
      <c r="M13" s="17">
        <f>E13*K13</f>
        <v>24967</v>
      </c>
      <c r="N13" s="18"/>
    </row>
    <row r="14" spans="1:14" ht="19.5" hidden="1" customHeight="1" x14ac:dyDescent="0.25">
      <c r="A14" s="19"/>
      <c r="B14" s="20"/>
      <c r="C14" s="11"/>
      <c r="D14" s="12"/>
      <c r="E14" s="12"/>
      <c r="F14" s="12"/>
      <c r="G14" s="13"/>
      <c r="H14" s="13"/>
      <c r="I14" s="14"/>
      <c r="J14" s="15"/>
      <c r="K14" s="16"/>
      <c r="L14" s="13"/>
      <c r="M14" s="17"/>
      <c r="N14" s="18"/>
    </row>
    <row r="15" spans="1:14" s="27" customFormat="1" x14ac:dyDescent="0.25">
      <c r="A15" s="28"/>
      <c r="B15" s="26"/>
      <c r="C15" s="26"/>
      <c r="D15" s="26"/>
      <c r="E15" s="26"/>
      <c r="F15" s="26"/>
      <c r="G15" s="25"/>
      <c r="H15" s="25"/>
      <c r="I15" s="25"/>
      <c r="J15" s="25"/>
      <c r="K15" s="25"/>
      <c r="L15" s="43" t="s">
        <v>32</v>
      </c>
      <c r="M15" s="44">
        <f>M9</f>
        <v>98000</v>
      </c>
    </row>
    <row r="16" spans="1:14" s="27" customFormat="1" ht="22.5" customHeight="1" x14ac:dyDescent="0.25">
      <c r="A16" s="28"/>
      <c r="B16" s="26"/>
      <c r="C16" s="26"/>
      <c r="D16" s="26"/>
      <c r="E16" s="26"/>
      <c r="F16" s="26"/>
      <c r="G16" s="25"/>
      <c r="H16" s="25"/>
      <c r="I16" s="25"/>
      <c r="J16" s="25"/>
      <c r="K16" s="25"/>
      <c r="L16" s="25"/>
      <c r="N16" s="29"/>
    </row>
    <row r="17" spans="1:14" s="27" customFormat="1" hidden="1" x14ac:dyDescent="0.25">
      <c r="A17" s="28"/>
      <c r="B17" s="26"/>
      <c r="C17" s="26"/>
      <c r="D17" s="26"/>
      <c r="E17" s="26"/>
      <c r="F17" s="26"/>
      <c r="G17" s="25"/>
      <c r="H17" s="25"/>
      <c r="I17" s="25"/>
      <c r="J17" s="25"/>
      <c r="K17" s="25"/>
      <c r="L17" s="25"/>
      <c r="N17" s="29"/>
    </row>
    <row r="18" spans="1:14" s="27" customFormat="1" hidden="1" x14ac:dyDescent="0.25">
      <c r="A18" s="28"/>
      <c r="B18" s="26"/>
      <c r="C18" s="26"/>
      <c r="D18" s="26"/>
      <c r="E18" s="26"/>
      <c r="F18" s="26"/>
      <c r="G18" s="25"/>
      <c r="H18" s="25"/>
      <c r="I18" s="25"/>
      <c r="J18" s="25"/>
      <c r="K18" s="25"/>
      <c r="L18" s="25"/>
    </row>
    <row r="19" spans="1:14" s="27" customFormat="1" ht="16.5" hidden="1" customHeight="1" x14ac:dyDescent="0.25">
      <c r="A19" s="51"/>
      <c r="B19" s="51"/>
      <c r="C19" s="51"/>
      <c r="D19" s="51"/>
      <c r="E19" s="51"/>
      <c r="F19" s="51"/>
      <c r="G19" s="30"/>
      <c r="H19" s="31"/>
      <c r="I19" s="25"/>
      <c r="J19" s="25"/>
      <c r="K19" s="25"/>
      <c r="L19" s="25"/>
    </row>
    <row r="20" spans="1:14" s="27" customFormat="1" hidden="1" x14ac:dyDescent="0.25">
      <c r="A20" s="51"/>
      <c r="B20" s="51"/>
      <c r="C20" s="51"/>
      <c r="D20" s="51"/>
      <c r="E20" s="51"/>
      <c r="F20" s="51"/>
      <c r="G20" s="23"/>
      <c r="H20" s="32"/>
      <c r="I20" s="25"/>
      <c r="J20" s="25"/>
      <c r="K20" s="25"/>
      <c r="L20" s="25"/>
    </row>
    <row r="21" spans="1:14" s="27" customFormat="1" hidden="1" x14ac:dyDescent="0.25">
      <c r="A21" s="51"/>
      <c r="B21" s="51"/>
      <c r="C21" s="51"/>
      <c r="D21" s="51"/>
      <c r="E21" s="51"/>
      <c r="F21" s="51"/>
      <c r="G21" s="23"/>
      <c r="H21" s="32"/>
      <c r="I21" s="25"/>
      <c r="J21" s="25"/>
      <c r="K21" s="25"/>
      <c r="L21" s="25"/>
    </row>
    <row r="22" spans="1:14" s="27" customFormat="1" x14ac:dyDescent="0.25">
      <c r="A22" s="51"/>
      <c r="B22" s="51"/>
      <c r="C22" s="51"/>
      <c r="D22" s="51"/>
      <c r="E22" s="51"/>
      <c r="F22" s="51"/>
      <c r="G22" s="25"/>
      <c r="H22" s="25"/>
      <c r="I22" s="25"/>
      <c r="J22" s="25"/>
      <c r="K22" s="25"/>
      <c r="L22" s="25"/>
    </row>
    <row r="23" spans="1:14" s="27" customFormat="1" x14ac:dyDescent="0.25">
      <c r="A23" s="23" t="s">
        <v>18</v>
      </c>
      <c r="B23" s="24"/>
      <c r="C23" s="25"/>
      <c r="D23" s="25"/>
      <c r="E23" s="26"/>
      <c r="F23" s="26"/>
      <c r="G23" s="25"/>
      <c r="H23" s="25"/>
      <c r="I23" s="25"/>
      <c r="J23" s="25"/>
      <c r="K23" s="25"/>
      <c r="L23" s="25"/>
      <c r="N23" s="34"/>
    </row>
    <row r="24" spans="1:14" ht="54.75" customHeight="1" x14ac:dyDescent="0.25">
      <c r="A24" s="28"/>
      <c r="B24" s="26"/>
      <c r="C24" s="26"/>
      <c r="D24" s="26"/>
      <c r="E24" s="26"/>
      <c r="F24" s="26"/>
      <c r="G24" s="25"/>
      <c r="H24" s="25"/>
      <c r="I24" s="25"/>
      <c r="J24" s="25"/>
      <c r="K24" s="25"/>
      <c r="L24" s="25"/>
      <c r="N24" s="21"/>
    </row>
    <row r="25" spans="1:14" x14ac:dyDescent="0.25">
      <c r="A25" s="28"/>
      <c r="B25" s="26"/>
      <c r="C25" s="26"/>
      <c r="D25" s="26"/>
      <c r="E25" s="26"/>
      <c r="F25" s="26"/>
      <c r="G25" s="25"/>
      <c r="H25" s="25"/>
      <c r="I25" s="25"/>
      <c r="J25" s="25"/>
      <c r="K25" s="25"/>
      <c r="L25" s="25"/>
    </row>
    <row r="26" spans="1:14" ht="16.5" customHeight="1" x14ac:dyDescent="0.25">
      <c r="A26" s="28"/>
      <c r="B26" s="26"/>
      <c r="C26" s="26"/>
      <c r="D26" s="26"/>
      <c r="E26" s="26"/>
      <c r="F26" s="26"/>
      <c r="G26" s="25"/>
      <c r="H26" s="25"/>
      <c r="I26" s="25"/>
      <c r="J26" s="25"/>
      <c r="K26" s="25"/>
      <c r="L26" s="25"/>
    </row>
    <row r="27" spans="1:14" ht="9.75" customHeight="1" x14ac:dyDescent="0.25">
      <c r="A27" s="28"/>
      <c r="B27" s="26"/>
      <c r="C27" s="26"/>
      <c r="D27" s="26"/>
      <c r="E27" s="26"/>
      <c r="F27" s="26"/>
      <c r="G27" s="25"/>
      <c r="H27" s="25"/>
      <c r="I27" s="25"/>
      <c r="J27" s="25"/>
      <c r="K27" s="25"/>
      <c r="L27" s="25"/>
    </row>
    <row r="28" spans="1:14" x14ac:dyDescent="0.25">
      <c r="A28" s="28"/>
      <c r="B28" s="26"/>
      <c r="C28" s="26"/>
      <c r="D28" s="26"/>
      <c r="E28" s="26"/>
      <c r="F28" s="26"/>
      <c r="G28" s="25"/>
      <c r="H28" s="25"/>
      <c r="I28" s="25"/>
      <c r="J28" s="25"/>
      <c r="K28" s="25"/>
      <c r="L28" s="25"/>
    </row>
    <row r="29" spans="1:14" x14ac:dyDescent="0.25">
      <c r="A29" s="28" t="s">
        <v>19</v>
      </c>
      <c r="B29" s="26"/>
      <c r="C29" s="26"/>
      <c r="D29" s="26"/>
      <c r="E29" s="26"/>
      <c r="F29" s="26"/>
      <c r="G29" s="25"/>
      <c r="H29" s="25"/>
      <c r="I29" s="25"/>
      <c r="J29" s="25"/>
      <c r="K29" s="25"/>
      <c r="L29" s="25"/>
    </row>
    <row r="30" spans="1:14" ht="16.5" customHeight="1" x14ac:dyDescent="0.25">
      <c r="A30" s="51" t="s">
        <v>28</v>
      </c>
      <c r="B30" s="51"/>
      <c r="C30" s="51"/>
      <c r="D30" s="51"/>
      <c r="E30" s="51"/>
      <c r="F30" s="51"/>
      <c r="G30" s="30" t="s">
        <v>20</v>
      </c>
      <c r="H30" s="31" t="s">
        <v>21</v>
      </c>
      <c r="I30" s="25"/>
      <c r="J30" s="25"/>
      <c r="K30" s="25"/>
      <c r="L30" s="25"/>
    </row>
    <row r="31" spans="1:14" ht="19.5" x14ac:dyDescent="0.25">
      <c r="A31" s="51"/>
      <c r="B31" s="51"/>
      <c r="C31" s="51"/>
      <c r="D31" s="51"/>
      <c r="E31" s="51"/>
      <c r="F31" s="51"/>
      <c r="G31" s="23" t="s">
        <v>29</v>
      </c>
      <c r="H31" s="32" t="s">
        <v>22</v>
      </c>
      <c r="I31" s="25"/>
      <c r="J31" s="25"/>
      <c r="K31" s="25"/>
      <c r="L31" s="25"/>
    </row>
    <row r="32" spans="1:14" x14ac:dyDescent="0.25">
      <c r="A32" s="51"/>
      <c r="B32" s="51"/>
      <c r="C32" s="51"/>
      <c r="D32" s="51"/>
      <c r="E32" s="51"/>
      <c r="F32" s="51"/>
      <c r="G32" s="23" t="s">
        <v>23</v>
      </c>
      <c r="H32" s="32" t="s">
        <v>24</v>
      </c>
      <c r="I32" s="25"/>
      <c r="J32" s="25"/>
      <c r="K32" s="25"/>
      <c r="L32" s="25"/>
    </row>
    <row r="33" spans="1:12" x14ac:dyDescent="0.25">
      <c r="A33" s="51"/>
      <c r="B33" s="51"/>
      <c r="C33" s="51"/>
      <c r="D33" s="51"/>
      <c r="E33" s="51"/>
      <c r="F33" s="51"/>
      <c r="G33" s="25"/>
      <c r="H33" s="25"/>
      <c r="I33" s="25"/>
      <c r="J33" s="25"/>
      <c r="K33" s="25"/>
      <c r="L33" s="25"/>
    </row>
    <row r="34" spans="1:12" x14ac:dyDescent="0.25">
      <c r="A34" s="33"/>
      <c r="B34" s="33"/>
      <c r="C34" s="33"/>
      <c r="D34" s="33"/>
      <c r="E34" s="33"/>
      <c r="F34" s="33"/>
      <c r="G34" s="25"/>
      <c r="H34" s="25"/>
      <c r="I34" s="25"/>
      <c r="J34" s="25"/>
      <c r="K34" s="25"/>
      <c r="L34" s="25"/>
    </row>
    <row r="35" spans="1:12" ht="16.5" customHeight="1" x14ac:dyDescent="0.25">
      <c r="A35" s="53" t="s">
        <v>25</v>
      </c>
      <c r="B35" s="53"/>
      <c r="C35" s="53"/>
      <c r="D35" s="35">
        <v>98000</v>
      </c>
      <c r="E35" s="36" t="s">
        <v>35</v>
      </c>
      <c r="F35" s="37"/>
      <c r="G35" s="38"/>
      <c r="H35" s="38"/>
      <c r="I35" s="38"/>
      <c r="J35" s="38"/>
      <c r="K35" s="38"/>
      <c r="L35" s="39"/>
    </row>
    <row r="36" spans="1:12" x14ac:dyDescent="0.25">
      <c r="F36" s="40"/>
      <c r="I36" s="22"/>
    </row>
    <row r="37" spans="1:12" ht="16.5" customHeight="1" x14ac:dyDescent="0.25">
      <c r="I37" s="54" t="s">
        <v>37</v>
      </c>
      <c r="J37" s="54"/>
      <c r="K37" s="54"/>
      <c r="L37" s="54"/>
    </row>
    <row r="38" spans="1:12" ht="16.5" customHeight="1" x14ac:dyDescent="0.25">
      <c r="A38" s="55" t="s">
        <v>33</v>
      </c>
      <c r="B38" s="55"/>
      <c r="C38" s="55"/>
      <c r="D38" s="55"/>
      <c r="E38" s="41"/>
      <c r="F38" s="41"/>
      <c r="H38" s="56" t="s">
        <v>34</v>
      </c>
      <c r="I38" s="56"/>
    </row>
    <row r="39" spans="1:12" x14ac:dyDescent="0.25">
      <c r="B39" s="42"/>
      <c r="C39" s="42"/>
      <c r="D39" s="42"/>
      <c r="E39" s="25"/>
      <c r="H39" s="45" t="s">
        <v>26</v>
      </c>
      <c r="I39" s="45"/>
    </row>
    <row r="40" spans="1:12" x14ac:dyDescent="0.25">
      <c r="I40" s="22"/>
    </row>
    <row r="41" spans="1:12" x14ac:dyDescent="0.25">
      <c r="I41" s="22"/>
    </row>
    <row r="42" spans="1:12" x14ac:dyDescent="0.25">
      <c r="I42" s="22"/>
    </row>
    <row r="43" spans="1:12" x14ac:dyDescent="0.25">
      <c r="I43" s="22"/>
    </row>
    <row r="44" spans="1:12" x14ac:dyDescent="0.25">
      <c r="I44" s="22"/>
    </row>
    <row r="45" spans="1:12" x14ac:dyDescent="0.25">
      <c r="I45" s="22"/>
    </row>
    <row r="46" spans="1:12" x14ac:dyDescent="0.25">
      <c r="I46" s="22"/>
    </row>
    <row r="47" spans="1:12" x14ac:dyDescent="0.25">
      <c r="I47" s="22"/>
    </row>
    <row r="48" spans="1:12" x14ac:dyDescent="0.25">
      <c r="I48" s="22"/>
    </row>
    <row r="49" spans="9:9" x14ac:dyDescent="0.25">
      <c r="I49" s="22"/>
    </row>
    <row r="50" spans="9:9" x14ac:dyDescent="0.25">
      <c r="I50" s="22"/>
    </row>
    <row r="51" spans="9:9" x14ac:dyDescent="0.25">
      <c r="I51" s="22"/>
    </row>
    <row r="52" spans="9:9" x14ac:dyDescent="0.25">
      <c r="I52" s="22"/>
    </row>
    <row r="53" spans="9:9" x14ac:dyDescent="0.25">
      <c r="I53" s="22"/>
    </row>
    <row r="54" spans="9:9" x14ac:dyDescent="0.25">
      <c r="I54" s="22"/>
    </row>
    <row r="55" spans="9:9" x14ac:dyDescent="0.25">
      <c r="I55" s="22"/>
    </row>
    <row r="56" spans="9:9" x14ac:dyDescent="0.25">
      <c r="I56" s="22"/>
    </row>
    <row r="57" spans="9:9" x14ac:dyDescent="0.25">
      <c r="I57" s="22"/>
    </row>
    <row r="58" spans="9:9" x14ac:dyDescent="0.25">
      <c r="I58" s="22"/>
    </row>
    <row r="59" spans="9:9" x14ac:dyDescent="0.25">
      <c r="I59" s="22"/>
    </row>
    <row r="60" spans="9:9" x14ac:dyDescent="0.25">
      <c r="I60" s="22"/>
    </row>
    <row r="61" spans="9:9" x14ac:dyDescent="0.25">
      <c r="I61" s="22"/>
    </row>
    <row r="62" spans="9:9" x14ac:dyDescent="0.25">
      <c r="I62" s="22"/>
    </row>
    <row r="63" spans="9:9" x14ac:dyDescent="0.25">
      <c r="I63" s="22"/>
    </row>
    <row r="64" spans="9:9" x14ac:dyDescent="0.25">
      <c r="I64" s="22"/>
    </row>
    <row r="65" spans="9:9" x14ac:dyDescent="0.25">
      <c r="I65" s="22"/>
    </row>
    <row r="66" spans="9:9" x14ac:dyDescent="0.25">
      <c r="I66" s="22"/>
    </row>
    <row r="67" spans="9:9" x14ac:dyDescent="0.25">
      <c r="I67" s="22"/>
    </row>
    <row r="68" spans="9:9" x14ac:dyDescent="0.25">
      <c r="I68" s="22"/>
    </row>
    <row r="69" spans="9:9" x14ac:dyDescent="0.25">
      <c r="I69" s="22"/>
    </row>
    <row r="70" spans="9:9" x14ac:dyDescent="0.25">
      <c r="I70" s="22"/>
    </row>
    <row r="71" spans="9:9" x14ac:dyDescent="0.25">
      <c r="I71" s="22"/>
    </row>
    <row r="72" spans="9:9" x14ac:dyDescent="0.25">
      <c r="I72" s="22"/>
    </row>
    <row r="73" spans="9:9" x14ac:dyDescent="0.25">
      <c r="I73" s="22"/>
    </row>
    <row r="74" spans="9:9" x14ac:dyDescent="0.25">
      <c r="I74" s="22"/>
    </row>
    <row r="75" spans="9:9" x14ac:dyDescent="0.25">
      <c r="I75" s="22"/>
    </row>
    <row r="76" spans="9:9" x14ac:dyDescent="0.25">
      <c r="I76" s="22"/>
    </row>
    <row r="77" spans="9:9" x14ac:dyDescent="0.25">
      <c r="I77" s="22"/>
    </row>
    <row r="78" spans="9:9" x14ac:dyDescent="0.25">
      <c r="I78" s="22"/>
    </row>
    <row r="79" spans="9:9" x14ac:dyDescent="0.25">
      <c r="I79" s="22"/>
    </row>
    <row r="80" spans="9:9" x14ac:dyDescent="0.25">
      <c r="I80" s="22"/>
    </row>
    <row r="81" spans="9:9" x14ac:dyDescent="0.25">
      <c r="I81" s="22"/>
    </row>
    <row r="82" spans="9:9" x14ac:dyDescent="0.25">
      <c r="I82" s="22"/>
    </row>
    <row r="83" spans="9:9" x14ac:dyDescent="0.25">
      <c r="I83" s="22"/>
    </row>
    <row r="84" spans="9:9" x14ac:dyDescent="0.25">
      <c r="I84" s="22"/>
    </row>
    <row r="85" spans="9:9" x14ac:dyDescent="0.25">
      <c r="I85" s="22"/>
    </row>
    <row r="86" spans="9:9" x14ac:dyDescent="0.25">
      <c r="I86" s="22"/>
    </row>
    <row r="87" spans="9:9" x14ac:dyDescent="0.25">
      <c r="I87" s="22"/>
    </row>
    <row r="88" spans="9:9" x14ac:dyDescent="0.25">
      <c r="I88" s="22"/>
    </row>
    <row r="89" spans="9:9" x14ac:dyDescent="0.25">
      <c r="I89" s="22"/>
    </row>
    <row r="90" spans="9:9" x14ac:dyDescent="0.25">
      <c r="I90" s="22"/>
    </row>
    <row r="91" spans="9:9" x14ac:dyDescent="0.25">
      <c r="I91" s="22"/>
    </row>
    <row r="92" spans="9:9" x14ac:dyDescent="0.25">
      <c r="I92" s="22"/>
    </row>
    <row r="93" spans="9:9" x14ac:dyDescent="0.25">
      <c r="I93" s="22"/>
    </row>
    <row r="94" spans="9:9" x14ac:dyDescent="0.25">
      <c r="I94" s="22"/>
    </row>
    <row r="95" spans="9:9" x14ac:dyDescent="0.25">
      <c r="I95" s="22"/>
    </row>
    <row r="96" spans="9:9" x14ac:dyDescent="0.25">
      <c r="I96" s="22"/>
    </row>
    <row r="97" spans="9:9" x14ac:dyDescent="0.25">
      <c r="I97" s="22"/>
    </row>
    <row r="98" spans="9:9" x14ac:dyDescent="0.25">
      <c r="I98" s="22"/>
    </row>
    <row r="99" spans="9:9" x14ac:dyDescent="0.25">
      <c r="I99" s="22"/>
    </row>
    <row r="100" spans="9:9" x14ac:dyDescent="0.25">
      <c r="I100" s="22"/>
    </row>
    <row r="101" spans="9:9" x14ac:dyDescent="0.25">
      <c r="I101" s="22"/>
    </row>
    <row r="102" spans="9:9" x14ac:dyDescent="0.25">
      <c r="I102" s="22"/>
    </row>
    <row r="103" spans="9:9" x14ac:dyDescent="0.25">
      <c r="I103" s="22"/>
    </row>
    <row r="104" spans="9:9" x14ac:dyDescent="0.25">
      <c r="I104" s="22"/>
    </row>
    <row r="105" spans="9:9" x14ac:dyDescent="0.25">
      <c r="I105" s="22"/>
    </row>
    <row r="106" spans="9:9" x14ac:dyDescent="0.25">
      <c r="I106" s="22"/>
    </row>
    <row r="107" spans="9:9" x14ac:dyDescent="0.25">
      <c r="I107" s="22"/>
    </row>
    <row r="108" spans="9:9" x14ac:dyDescent="0.25">
      <c r="I108" s="22"/>
    </row>
    <row r="109" spans="9:9" x14ac:dyDescent="0.25">
      <c r="I109" s="22"/>
    </row>
    <row r="110" spans="9:9" x14ac:dyDescent="0.25">
      <c r="I110" s="22"/>
    </row>
    <row r="111" spans="9:9" x14ac:dyDescent="0.25">
      <c r="I111" s="22"/>
    </row>
    <row r="112" spans="9:9" x14ac:dyDescent="0.25">
      <c r="I112" s="22"/>
    </row>
    <row r="113" spans="9:9" x14ac:dyDescent="0.25">
      <c r="I113" s="22"/>
    </row>
    <row r="114" spans="9:9" x14ac:dyDescent="0.25">
      <c r="I114" s="22"/>
    </row>
    <row r="115" spans="9:9" x14ac:dyDescent="0.25">
      <c r="I115" s="22"/>
    </row>
    <row r="116" spans="9:9" x14ac:dyDescent="0.25">
      <c r="I116" s="22"/>
    </row>
    <row r="117" spans="9:9" x14ac:dyDescent="0.25">
      <c r="I117" s="22"/>
    </row>
    <row r="118" spans="9:9" x14ac:dyDescent="0.25">
      <c r="I118" s="22"/>
    </row>
    <row r="119" spans="9:9" x14ac:dyDescent="0.25">
      <c r="I119" s="22"/>
    </row>
    <row r="120" spans="9:9" x14ac:dyDescent="0.25">
      <c r="I120" s="22"/>
    </row>
    <row r="121" spans="9:9" x14ac:dyDescent="0.25">
      <c r="I121" s="22"/>
    </row>
    <row r="122" spans="9:9" x14ac:dyDescent="0.25">
      <c r="I122" s="22"/>
    </row>
    <row r="123" spans="9:9" x14ac:dyDescent="0.25">
      <c r="I123" s="22"/>
    </row>
    <row r="124" spans="9:9" x14ac:dyDescent="0.25">
      <c r="I124" s="22"/>
    </row>
    <row r="125" spans="9:9" x14ac:dyDescent="0.25">
      <c r="I125" s="22"/>
    </row>
    <row r="126" spans="9:9" x14ac:dyDescent="0.25">
      <c r="I126" s="22"/>
    </row>
    <row r="127" spans="9:9" x14ac:dyDescent="0.25">
      <c r="I127" s="22"/>
    </row>
    <row r="128" spans="9:9" x14ac:dyDescent="0.25">
      <c r="I128" s="22"/>
    </row>
    <row r="129" spans="9:9" x14ac:dyDescent="0.25">
      <c r="I129" s="22"/>
    </row>
    <row r="130" spans="9:9" x14ac:dyDescent="0.25">
      <c r="I130" s="22"/>
    </row>
    <row r="131" spans="9:9" x14ac:dyDescent="0.25">
      <c r="I131" s="22"/>
    </row>
    <row r="132" spans="9:9" x14ac:dyDescent="0.25">
      <c r="I132" s="22"/>
    </row>
    <row r="133" spans="9:9" x14ac:dyDescent="0.25">
      <c r="I133" s="22"/>
    </row>
    <row r="134" spans="9:9" x14ac:dyDescent="0.25">
      <c r="I134" s="22"/>
    </row>
    <row r="135" spans="9:9" x14ac:dyDescent="0.25">
      <c r="I135" s="22"/>
    </row>
    <row r="136" spans="9:9" x14ac:dyDescent="0.25">
      <c r="I136" s="22"/>
    </row>
    <row r="137" spans="9:9" x14ac:dyDescent="0.25">
      <c r="I137" s="22"/>
    </row>
    <row r="138" spans="9:9" x14ac:dyDescent="0.25">
      <c r="I138" s="22"/>
    </row>
    <row r="139" spans="9:9" x14ac:dyDescent="0.25">
      <c r="I139" s="22"/>
    </row>
    <row r="140" spans="9:9" x14ac:dyDescent="0.25">
      <c r="I140" s="22"/>
    </row>
    <row r="141" spans="9:9" x14ac:dyDescent="0.25">
      <c r="I141" s="22"/>
    </row>
    <row r="142" spans="9:9" x14ac:dyDescent="0.25">
      <c r="I142" s="22"/>
    </row>
    <row r="143" spans="9:9" x14ac:dyDescent="0.25">
      <c r="I143" s="22"/>
    </row>
    <row r="144" spans="9:9" x14ac:dyDescent="0.25">
      <c r="I144" s="22"/>
    </row>
    <row r="145" spans="9:9" x14ac:dyDescent="0.25">
      <c r="I145" s="22"/>
    </row>
    <row r="146" spans="9:9" x14ac:dyDescent="0.25">
      <c r="I146" s="22"/>
    </row>
    <row r="147" spans="9:9" x14ac:dyDescent="0.25">
      <c r="I147" s="22"/>
    </row>
    <row r="148" spans="9:9" x14ac:dyDescent="0.25">
      <c r="I148" s="22"/>
    </row>
    <row r="149" spans="9:9" x14ac:dyDescent="0.25">
      <c r="I149" s="22"/>
    </row>
    <row r="150" spans="9:9" x14ac:dyDescent="0.25">
      <c r="I150" s="22"/>
    </row>
    <row r="151" spans="9:9" x14ac:dyDescent="0.25">
      <c r="I151" s="22"/>
    </row>
    <row r="152" spans="9:9" x14ac:dyDescent="0.25">
      <c r="I152" s="22"/>
    </row>
    <row r="153" spans="9:9" x14ac:dyDescent="0.25">
      <c r="I153" s="22"/>
    </row>
    <row r="154" spans="9:9" x14ac:dyDescent="0.25">
      <c r="I154" s="22"/>
    </row>
    <row r="155" spans="9:9" x14ac:dyDescent="0.25">
      <c r="I155" s="22"/>
    </row>
    <row r="156" spans="9:9" x14ac:dyDescent="0.25">
      <c r="I156" s="22"/>
    </row>
    <row r="157" spans="9:9" x14ac:dyDescent="0.25">
      <c r="I157" s="22"/>
    </row>
    <row r="158" spans="9:9" x14ac:dyDescent="0.25">
      <c r="I158" s="22"/>
    </row>
    <row r="159" spans="9:9" x14ac:dyDescent="0.25">
      <c r="I159" s="22"/>
    </row>
    <row r="160" spans="9:9" x14ac:dyDescent="0.25">
      <c r="I160" s="22"/>
    </row>
    <row r="161" spans="9:9" x14ac:dyDescent="0.25">
      <c r="I161" s="22"/>
    </row>
    <row r="162" spans="9:9" x14ac:dyDescent="0.25">
      <c r="I162" s="22"/>
    </row>
    <row r="163" spans="9:9" x14ac:dyDescent="0.25">
      <c r="I163" s="22"/>
    </row>
    <row r="164" spans="9:9" x14ac:dyDescent="0.25">
      <c r="I164" s="22"/>
    </row>
    <row r="165" spans="9:9" x14ac:dyDescent="0.25">
      <c r="I165" s="22"/>
    </row>
    <row r="166" spans="9:9" x14ac:dyDescent="0.25">
      <c r="I166" s="22"/>
    </row>
    <row r="167" spans="9:9" x14ac:dyDescent="0.25">
      <c r="I167" s="22"/>
    </row>
    <row r="168" spans="9:9" x14ac:dyDescent="0.25">
      <c r="I168" s="22"/>
    </row>
    <row r="169" spans="9:9" x14ac:dyDescent="0.25">
      <c r="I169" s="22"/>
    </row>
    <row r="170" spans="9:9" x14ac:dyDescent="0.25">
      <c r="I170" s="22"/>
    </row>
    <row r="171" spans="9:9" x14ac:dyDescent="0.25">
      <c r="I171" s="22"/>
    </row>
    <row r="172" spans="9:9" x14ac:dyDescent="0.25">
      <c r="I172" s="22"/>
    </row>
    <row r="173" spans="9:9" x14ac:dyDescent="0.25">
      <c r="I173" s="22"/>
    </row>
    <row r="174" spans="9:9" x14ac:dyDescent="0.25">
      <c r="I174" s="22"/>
    </row>
    <row r="175" spans="9:9" x14ac:dyDescent="0.25">
      <c r="I175" s="22"/>
    </row>
    <row r="176" spans="9:9" x14ac:dyDescent="0.25">
      <c r="I176" s="22"/>
    </row>
    <row r="177" spans="9:9" x14ac:dyDescent="0.25">
      <c r="I177" s="22"/>
    </row>
    <row r="178" spans="9:9" x14ac:dyDescent="0.25">
      <c r="I178" s="22"/>
    </row>
    <row r="179" spans="9:9" x14ac:dyDescent="0.25">
      <c r="I179" s="22"/>
    </row>
    <row r="180" spans="9:9" x14ac:dyDescent="0.25">
      <c r="I180" s="22"/>
    </row>
    <row r="181" spans="9:9" x14ac:dyDescent="0.25">
      <c r="I181" s="22"/>
    </row>
    <row r="182" spans="9:9" x14ac:dyDescent="0.25">
      <c r="I182" s="22"/>
    </row>
    <row r="183" spans="9:9" x14ac:dyDescent="0.25">
      <c r="I183" s="22"/>
    </row>
    <row r="184" spans="9:9" x14ac:dyDescent="0.25">
      <c r="I184" s="22"/>
    </row>
    <row r="185" spans="9:9" x14ac:dyDescent="0.25">
      <c r="I185" s="22"/>
    </row>
    <row r="186" spans="9:9" x14ac:dyDescent="0.25">
      <c r="I186" s="22"/>
    </row>
    <row r="187" spans="9:9" x14ac:dyDescent="0.25">
      <c r="I187" s="22"/>
    </row>
    <row r="188" spans="9:9" x14ac:dyDescent="0.25">
      <c r="I188" s="22"/>
    </row>
    <row r="189" spans="9:9" x14ac:dyDescent="0.25">
      <c r="I189" s="22"/>
    </row>
    <row r="190" spans="9:9" x14ac:dyDescent="0.25">
      <c r="I190" s="22"/>
    </row>
    <row r="191" spans="9:9" x14ac:dyDescent="0.25">
      <c r="I191" s="22"/>
    </row>
    <row r="192" spans="9:9" x14ac:dyDescent="0.25">
      <c r="I192" s="22"/>
    </row>
    <row r="193" spans="9:9" x14ac:dyDescent="0.25">
      <c r="I193" s="22"/>
    </row>
    <row r="194" spans="9:9" x14ac:dyDescent="0.25">
      <c r="I194" s="22"/>
    </row>
    <row r="195" spans="9:9" x14ac:dyDescent="0.25">
      <c r="I195" s="22"/>
    </row>
    <row r="196" spans="9:9" x14ac:dyDescent="0.25">
      <c r="I196" s="22"/>
    </row>
    <row r="197" spans="9:9" x14ac:dyDescent="0.25">
      <c r="I197" s="22"/>
    </row>
    <row r="198" spans="9:9" x14ac:dyDescent="0.25">
      <c r="I198" s="22"/>
    </row>
    <row r="199" spans="9:9" x14ac:dyDescent="0.25">
      <c r="I199" s="22"/>
    </row>
    <row r="200" spans="9:9" x14ac:dyDescent="0.25">
      <c r="I200" s="22"/>
    </row>
    <row r="201" spans="9:9" x14ac:dyDescent="0.25">
      <c r="I201" s="22"/>
    </row>
    <row r="202" spans="9:9" x14ac:dyDescent="0.25">
      <c r="I202" s="22"/>
    </row>
    <row r="203" spans="9:9" x14ac:dyDescent="0.25">
      <c r="I203" s="22"/>
    </row>
    <row r="204" spans="9:9" x14ac:dyDescent="0.25">
      <c r="I204" s="22"/>
    </row>
    <row r="205" spans="9:9" x14ac:dyDescent="0.25">
      <c r="I205" s="22"/>
    </row>
    <row r="206" spans="9:9" x14ac:dyDescent="0.25">
      <c r="I206" s="22"/>
    </row>
    <row r="207" spans="9:9" x14ac:dyDescent="0.25">
      <c r="I207" s="22"/>
    </row>
    <row r="208" spans="9:9" x14ac:dyDescent="0.25">
      <c r="I208" s="22"/>
    </row>
    <row r="209" spans="9:9" x14ac:dyDescent="0.25">
      <c r="I209" s="22"/>
    </row>
    <row r="210" spans="9:9" x14ac:dyDescent="0.25">
      <c r="I210" s="22"/>
    </row>
    <row r="211" spans="9:9" x14ac:dyDescent="0.25">
      <c r="I211" s="22"/>
    </row>
    <row r="212" spans="9:9" x14ac:dyDescent="0.25">
      <c r="I212" s="22"/>
    </row>
    <row r="213" spans="9:9" x14ac:dyDescent="0.25">
      <c r="I213" s="22"/>
    </row>
    <row r="214" spans="9:9" x14ac:dyDescent="0.25">
      <c r="I214" s="22"/>
    </row>
    <row r="215" spans="9:9" x14ac:dyDescent="0.25">
      <c r="I215" s="22"/>
    </row>
    <row r="216" spans="9:9" x14ac:dyDescent="0.25">
      <c r="I216" s="22"/>
    </row>
    <row r="217" spans="9:9" x14ac:dyDescent="0.25">
      <c r="I217" s="22"/>
    </row>
    <row r="218" spans="9:9" x14ac:dyDescent="0.25">
      <c r="I218" s="22"/>
    </row>
    <row r="219" spans="9:9" x14ac:dyDescent="0.25">
      <c r="I219" s="22"/>
    </row>
    <row r="220" spans="9:9" x14ac:dyDescent="0.25">
      <c r="I220" s="22"/>
    </row>
    <row r="221" spans="9:9" x14ac:dyDescent="0.25">
      <c r="I221" s="22"/>
    </row>
    <row r="222" spans="9:9" x14ac:dyDescent="0.25">
      <c r="I222" s="22"/>
    </row>
    <row r="223" spans="9:9" x14ac:dyDescent="0.25">
      <c r="I223" s="22"/>
    </row>
    <row r="224" spans="9:9" x14ac:dyDescent="0.25">
      <c r="I224" s="22"/>
    </row>
    <row r="225" spans="9:9" x14ac:dyDescent="0.25">
      <c r="I225" s="22"/>
    </row>
    <row r="226" spans="9:9" x14ac:dyDescent="0.25">
      <c r="I226" s="22"/>
    </row>
    <row r="227" spans="9:9" x14ac:dyDescent="0.25">
      <c r="I227" s="22"/>
    </row>
    <row r="228" spans="9:9" x14ac:dyDescent="0.25">
      <c r="I228" s="22"/>
    </row>
    <row r="229" spans="9:9" x14ac:dyDescent="0.25">
      <c r="I229" s="22"/>
    </row>
    <row r="230" spans="9:9" x14ac:dyDescent="0.25">
      <c r="I230" s="22"/>
    </row>
    <row r="231" spans="9:9" x14ac:dyDescent="0.25">
      <c r="I231" s="22"/>
    </row>
    <row r="232" spans="9:9" x14ac:dyDescent="0.25">
      <c r="I232" s="22"/>
    </row>
    <row r="233" spans="9:9" x14ac:dyDescent="0.25">
      <c r="I233" s="22"/>
    </row>
    <row r="234" spans="9:9" x14ac:dyDescent="0.25">
      <c r="I234" s="22"/>
    </row>
    <row r="235" spans="9:9" x14ac:dyDescent="0.25">
      <c r="I235" s="22"/>
    </row>
    <row r="236" spans="9:9" x14ac:dyDescent="0.25">
      <c r="I236" s="22"/>
    </row>
    <row r="237" spans="9:9" x14ac:dyDescent="0.25">
      <c r="I237" s="22"/>
    </row>
    <row r="238" spans="9:9" x14ac:dyDescent="0.25">
      <c r="I238" s="22"/>
    </row>
    <row r="239" spans="9:9" x14ac:dyDescent="0.25">
      <c r="I239" s="22"/>
    </row>
    <row r="240" spans="9:9" x14ac:dyDescent="0.25">
      <c r="I240" s="22"/>
    </row>
    <row r="241" spans="9:9" x14ac:dyDescent="0.25">
      <c r="I241" s="22"/>
    </row>
    <row r="242" spans="9:9" x14ac:dyDescent="0.25">
      <c r="I242" s="22"/>
    </row>
    <row r="243" spans="9:9" x14ac:dyDescent="0.25">
      <c r="I243" s="22"/>
    </row>
    <row r="244" spans="9:9" x14ac:dyDescent="0.25">
      <c r="I244" s="22"/>
    </row>
    <row r="245" spans="9:9" x14ac:dyDescent="0.25">
      <c r="I245" s="22"/>
    </row>
    <row r="246" spans="9:9" x14ac:dyDescent="0.25">
      <c r="I246" s="22"/>
    </row>
    <row r="247" spans="9:9" x14ac:dyDescent="0.25">
      <c r="I247" s="22"/>
    </row>
    <row r="248" spans="9:9" x14ac:dyDescent="0.25">
      <c r="I248" s="22"/>
    </row>
    <row r="249" spans="9:9" x14ac:dyDescent="0.25">
      <c r="I249" s="22"/>
    </row>
    <row r="250" spans="9:9" x14ac:dyDescent="0.25">
      <c r="I250" s="22"/>
    </row>
    <row r="251" spans="9:9" x14ac:dyDescent="0.25">
      <c r="I251" s="22"/>
    </row>
    <row r="252" spans="9:9" x14ac:dyDescent="0.25">
      <c r="I252" s="22"/>
    </row>
    <row r="253" spans="9:9" x14ac:dyDescent="0.25">
      <c r="I253" s="22"/>
    </row>
    <row r="254" spans="9:9" x14ac:dyDescent="0.25">
      <c r="I254" s="22"/>
    </row>
    <row r="255" spans="9:9" x14ac:dyDescent="0.25">
      <c r="I255" s="22"/>
    </row>
    <row r="256" spans="9:9" x14ac:dyDescent="0.25">
      <c r="I256" s="22"/>
    </row>
    <row r="257" spans="9:9" x14ac:dyDescent="0.25">
      <c r="I257" s="22"/>
    </row>
    <row r="258" spans="9:9" x14ac:dyDescent="0.25">
      <c r="I258" s="22"/>
    </row>
    <row r="259" spans="9:9" x14ac:dyDescent="0.25">
      <c r="I259" s="22"/>
    </row>
    <row r="260" spans="9:9" x14ac:dyDescent="0.25">
      <c r="I260" s="22"/>
    </row>
    <row r="261" spans="9:9" x14ac:dyDescent="0.25">
      <c r="I261" s="22"/>
    </row>
    <row r="262" spans="9:9" x14ac:dyDescent="0.25">
      <c r="I262" s="22"/>
    </row>
    <row r="263" spans="9:9" x14ac:dyDescent="0.25">
      <c r="I263" s="22"/>
    </row>
    <row r="264" spans="9:9" x14ac:dyDescent="0.25">
      <c r="I264" s="22"/>
    </row>
    <row r="265" spans="9:9" x14ac:dyDescent="0.25">
      <c r="I265" s="22"/>
    </row>
    <row r="266" spans="9:9" x14ac:dyDescent="0.25">
      <c r="I266" s="22"/>
    </row>
    <row r="267" spans="9:9" x14ac:dyDescent="0.25">
      <c r="I267" s="22"/>
    </row>
    <row r="268" spans="9:9" x14ac:dyDescent="0.25">
      <c r="I268" s="22"/>
    </row>
    <row r="269" spans="9:9" x14ac:dyDescent="0.25">
      <c r="I269" s="22"/>
    </row>
    <row r="270" spans="9:9" x14ac:dyDescent="0.25">
      <c r="I270" s="22"/>
    </row>
    <row r="271" spans="9:9" x14ac:dyDescent="0.25">
      <c r="I271" s="22"/>
    </row>
    <row r="272" spans="9:9" x14ac:dyDescent="0.25">
      <c r="I272" s="22"/>
    </row>
    <row r="273" spans="9:9" x14ac:dyDescent="0.25">
      <c r="I273" s="22"/>
    </row>
    <row r="274" spans="9:9" x14ac:dyDescent="0.25">
      <c r="I274" s="22"/>
    </row>
    <row r="275" spans="9:9" x14ac:dyDescent="0.25">
      <c r="I275" s="22"/>
    </row>
    <row r="276" spans="9:9" x14ac:dyDescent="0.25">
      <c r="I276" s="22"/>
    </row>
    <row r="277" spans="9:9" x14ac:dyDescent="0.25">
      <c r="I277" s="22"/>
    </row>
    <row r="278" spans="9:9" x14ac:dyDescent="0.25">
      <c r="I278" s="22"/>
    </row>
    <row r="279" spans="9:9" x14ac:dyDescent="0.25">
      <c r="I279" s="22"/>
    </row>
    <row r="280" spans="9:9" x14ac:dyDescent="0.25">
      <c r="I280" s="22"/>
    </row>
    <row r="281" spans="9:9" x14ac:dyDescent="0.25">
      <c r="I281" s="22"/>
    </row>
    <row r="282" spans="9:9" x14ac:dyDescent="0.25">
      <c r="I282" s="22"/>
    </row>
    <row r="283" spans="9:9" x14ac:dyDescent="0.25">
      <c r="I283" s="22"/>
    </row>
    <row r="284" spans="9:9" x14ac:dyDescent="0.25">
      <c r="I284" s="22"/>
    </row>
    <row r="285" spans="9:9" x14ac:dyDescent="0.25">
      <c r="I285" s="22"/>
    </row>
    <row r="286" spans="9:9" x14ac:dyDescent="0.25">
      <c r="I286" s="22"/>
    </row>
    <row r="287" spans="9:9" x14ac:dyDescent="0.25">
      <c r="I287" s="22"/>
    </row>
    <row r="288" spans="9:9" x14ac:dyDescent="0.25">
      <c r="I288" s="22"/>
    </row>
    <row r="289" spans="9:9" x14ac:dyDescent="0.25">
      <c r="I289" s="22"/>
    </row>
    <row r="290" spans="9:9" x14ac:dyDescent="0.25">
      <c r="I290" s="22"/>
    </row>
    <row r="291" spans="9:9" x14ac:dyDescent="0.25">
      <c r="I291" s="22"/>
    </row>
    <row r="292" spans="9:9" x14ac:dyDescent="0.25">
      <c r="I292" s="22"/>
    </row>
    <row r="293" spans="9:9" x14ac:dyDescent="0.25">
      <c r="I293" s="22"/>
    </row>
    <row r="294" spans="9:9" x14ac:dyDescent="0.25">
      <c r="I294" s="22"/>
    </row>
    <row r="295" spans="9:9" x14ac:dyDescent="0.25">
      <c r="I295" s="22"/>
    </row>
    <row r="296" spans="9:9" x14ac:dyDescent="0.25">
      <c r="I296" s="22"/>
    </row>
    <row r="297" spans="9:9" x14ac:dyDescent="0.25">
      <c r="I297" s="22"/>
    </row>
    <row r="298" spans="9:9" x14ac:dyDescent="0.25">
      <c r="I298" s="22"/>
    </row>
    <row r="299" spans="9:9" x14ac:dyDescent="0.25">
      <c r="I299" s="22"/>
    </row>
    <row r="300" spans="9:9" x14ac:dyDescent="0.25">
      <c r="I300" s="22"/>
    </row>
    <row r="301" spans="9:9" x14ac:dyDescent="0.25">
      <c r="I301" s="22"/>
    </row>
    <row r="302" spans="9:9" x14ac:dyDescent="0.25">
      <c r="I302" s="22"/>
    </row>
    <row r="303" spans="9:9" x14ac:dyDescent="0.25">
      <c r="I303" s="22"/>
    </row>
    <row r="304" spans="9:9" x14ac:dyDescent="0.25">
      <c r="I304" s="22"/>
    </row>
    <row r="305" spans="9:9" x14ac:dyDescent="0.25">
      <c r="I305" s="22"/>
    </row>
    <row r="306" spans="9:9" x14ac:dyDescent="0.25">
      <c r="I306" s="22"/>
    </row>
    <row r="307" spans="9:9" x14ac:dyDescent="0.25">
      <c r="I307" s="22"/>
    </row>
    <row r="308" spans="9:9" x14ac:dyDescent="0.25">
      <c r="I308" s="22"/>
    </row>
    <row r="309" spans="9:9" x14ac:dyDescent="0.25">
      <c r="I309" s="22"/>
    </row>
    <row r="310" spans="9:9" x14ac:dyDescent="0.25">
      <c r="I310" s="22"/>
    </row>
    <row r="311" spans="9:9" x14ac:dyDescent="0.25">
      <c r="I311" s="22"/>
    </row>
    <row r="312" spans="9:9" x14ac:dyDescent="0.25">
      <c r="I312" s="22"/>
    </row>
    <row r="313" spans="9:9" x14ac:dyDescent="0.25">
      <c r="I313" s="22"/>
    </row>
    <row r="314" spans="9:9" x14ac:dyDescent="0.25">
      <c r="I314" s="22"/>
    </row>
    <row r="315" spans="9:9" x14ac:dyDescent="0.25">
      <c r="I315" s="22"/>
    </row>
    <row r="316" spans="9:9" x14ac:dyDescent="0.25">
      <c r="I316" s="22"/>
    </row>
    <row r="317" spans="9:9" x14ac:dyDescent="0.25">
      <c r="I317" s="22"/>
    </row>
    <row r="318" spans="9:9" x14ac:dyDescent="0.25">
      <c r="I318" s="22"/>
    </row>
    <row r="319" spans="9:9" x14ac:dyDescent="0.25">
      <c r="I319" s="22"/>
    </row>
    <row r="320" spans="9:9" x14ac:dyDescent="0.25">
      <c r="I320" s="22"/>
    </row>
    <row r="321" spans="9:9" x14ac:dyDescent="0.25">
      <c r="I321" s="22"/>
    </row>
    <row r="322" spans="9:9" x14ac:dyDescent="0.25">
      <c r="I322" s="22"/>
    </row>
    <row r="323" spans="9:9" x14ac:dyDescent="0.25">
      <c r="I323" s="22"/>
    </row>
    <row r="324" spans="9:9" x14ac:dyDescent="0.25">
      <c r="I324" s="22"/>
    </row>
    <row r="325" spans="9:9" x14ac:dyDescent="0.25">
      <c r="I325" s="22"/>
    </row>
    <row r="326" spans="9:9" x14ac:dyDescent="0.25">
      <c r="I326" s="22"/>
    </row>
    <row r="327" spans="9:9" x14ac:dyDescent="0.25">
      <c r="I327" s="22"/>
    </row>
    <row r="328" spans="9:9" x14ac:dyDescent="0.25">
      <c r="I328" s="22"/>
    </row>
    <row r="329" spans="9:9" x14ac:dyDescent="0.25">
      <c r="I329" s="22"/>
    </row>
    <row r="330" spans="9:9" x14ac:dyDescent="0.25">
      <c r="I330" s="22"/>
    </row>
    <row r="331" spans="9:9" x14ac:dyDescent="0.25">
      <c r="I331" s="22"/>
    </row>
    <row r="332" spans="9:9" x14ac:dyDescent="0.25">
      <c r="I332" s="22"/>
    </row>
    <row r="333" spans="9:9" x14ac:dyDescent="0.25">
      <c r="I333" s="22"/>
    </row>
    <row r="334" spans="9:9" x14ac:dyDescent="0.25">
      <c r="I334" s="22"/>
    </row>
    <row r="335" spans="9:9" x14ac:dyDescent="0.25">
      <c r="I335" s="22"/>
    </row>
    <row r="336" spans="9:9" x14ac:dyDescent="0.25">
      <c r="I336" s="22"/>
    </row>
    <row r="337" spans="9:9" x14ac:dyDescent="0.25">
      <c r="I337" s="22"/>
    </row>
    <row r="338" spans="9:9" x14ac:dyDescent="0.25">
      <c r="I338" s="22"/>
    </row>
    <row r="339" spans="9:9" x14ac:dyDescent="0.25">
      <c r="I339" s="22"/>
    </row>
    <row r="340" spans="9:9" x14ac:dyDescent="0.25">
      <c r="I340" s="22"/>
    </row>
    <row r="341" spans="9:9" x14ac:dyDescent="0.25">
      <c r="I341" s="22"/>
    </row>
    <row r="342" spans="9:9" x14ac:dyDescent="0.25">
      <c r="I342" s="22"/>
    </row>
    <row r="343" spans="9:9" x14ac:dyDescent="0.25">
      <c r="I343" s="22"/>
    </row>
    <row r="344" spans="9:9" x14ac:dyDescent="0.25">
      <c r="I344" s="22"/>
    </row>
    <row r="345" spans="9:9" x14ac:dyDescent="0.25">
      <c r="I345" s="22"/>
    </row>
    <row r="346" spans="9:9" x14ac:dyDescent="0.25">
      <c r="I346" s="22"/>
    </row>
    <row r="347" spans="9:9" x14ac:dyDescent="0.25">
      <c r="I347" s="22"/>
    </row>
    <row r="348" spans="9:9" x14ac:dyDescent="0.25">
      <c r="I348" s="22"/>
    </row>
    <row r="349" spans="9:9" x14ac:dyDescent="0.25">
      <c r="I349" s="22"/>
    </row>
    <row r="350" spans="9:9" x14ac:dyDescent="0.25">
      <c r="I350" s="22"/>
    </row>
    <row r="351" spans="9:9" x14ac:dyDescent="0.25">
      <c r="I351" s="22"/>
    </row>
    <row r="352" spans="9:9" x14ac:dyDescent="0.25">
      <c r="I352" s="22"/>
    </row>
    <row r="353" spans="9:9" x14ac:dyDescent="0.25">
      <c r="I353" s="22"/>
    </row>
    <row r="354" spans="9:9" x14ac:dyDescent="0.25">
      <c r="I354" s="22"/>
    </row>
    <row r="355" spans="9:9" x14ac:dyDescent="0.25">
      <c r="I355" s="22"/>
    </row>
    <row r="356" spans="9:9" x14ac:dyDescent="0.25">
      <c r="I356" s="22"/>
    </row>
    <row r="357" spans="9:9" x14ac:dyDescent="0.25">
      <c r="I357" s="22"/>
    </row>
    <row r="358" spans="9:9" x14ac:dyDescent="0.25">
      <c r="I358" s="22"/>
    </row>
    <row r="359" spans="9:9" x14ac:dyDescent="0.25">
      <c r="I359" s="22"/>
    </row>
    <row r="360" spans="9:9" x14ac:dyDescent="0.25">
      <c r="I360" s="22"/>
    </row>
    <row r="361" spans="9:9" x14ac:dyDescent="0.25">
      <c r="I361" s="22"/>
    </row>
    <row r="362" spans="9:9" x14ac:dyDescent="0.25">
      <c r="I362" s="22"/>
    </row>
    <row r="363" spans="9:9" x14ac:dyDescent="0.25">
      <c r="I363" s="22"/>
    </row>
    <row r="364" spans="9:9" x14ac:dyDescent="0.25">
      <c r="I364" s="22"/>
    </row>
    <row r="365" spans="9:9" x14ac:dyDescent="0.25">
      <c r="I365" s="22"/>
    </row>
    <row r="366" spans="9:9" x14ac:dyDescent="0.25">
      <c r="I366" s="22"/>
    </row>
    <row r="367" spans="9:9" x14ac:dyDescent="0.25">
      <c r="I367" s="22"/>
    </row>
    <row r="368" spans="9:9" x14ac:dyDescent="0.25">
      <c r="I368" s="22"/>
    </row>
    <row r="369" spans="9:9" x14ac:dyDescent="0.25">
      <c r="I369" s="22"/>
    </row>
    <row r="370" spans="9:9" x14ac:dyDescent="0.25">
      <c r="I370" s="22"/>
    </row>
    <row r="371" spans="9:9" x14ac:dyDescent="0.25">
      <c r="I371" s="22"/>
    </row>
    <row r="372" spans="9:9" x14ac:dyDescent="0.25">
      <c r="I372" s="22"/>
    </row>
    <row r="373" spans="9:9" x14ac:dyDescent="0.25">
      <c r="I373" s="22"/>
    </row>
    <row r="374" spans="9:9" x14ac:dyDescent="0.25">
      <c r="I374" s="22"/>
    </row>
    <row r="375" spans="9:9" x14ac:dyDescent="0.25">
      <c r="I375" s="22"/>
    </row>
    <row r="376" spans="9:9" x14ac:dyDescent="0.25">
      <c r="I376" s="22"/>
    </row>
    <row r="377" spans="9:9" x14ac:dyDescent="0.25">
      <c r="I377" s="22"/>
    </row>
    <row r="378" spans="9:9" x14ac:dyDescent="0.25">
      <c r="I378" s="22"/>
    </row>
    <row r="379" spans="9:9" x14ac:dyDescent="0.25">
      <c r="I379" s="22"/>
    </row>
    <row r="380" spans="9:9" x14ac:dyDescent="0.25">
      <c r="I380" s="22"/>
    </row>
    <row r="381" spans="9:9" x14ac:dyDescent="0.25">
      <c r="I381" s="22"/>
    </row>
    <row r="382" spans="9:9" x14ac:dyDescent="0.25">
      <c r="I382" s="22"/>
    </row>
    <row r="383" spans="9:9" x14ac:dyDescent="0.25">
      <c r="I383" s="22"/>
    </row>
  </sheetData>
  <mergeCells count="21">
    <mergeCell ref="A1:L1"/>
    <mergeCell ref="A4:L4"/>
    <mergeCell ref="A5:L5"/>
    <mergeCell ref="A6:A8"/>
    <mergeCell ref="B6:B8"/>
    <mergeCell ref="C6:C8"/>
    <mergeCell ref="H6:H8"/>
    <mergeCell ref="I6:I8"/>
    <mergeCell ref="H39:I39"/>
    <mergeCell ref="M6:M8"/>
    <mergeCell ref="D6:G6"/>
    <mergeCell ref="D8:G8"/>
    <mergeCell ref="A19:F22"/>
    <mergeCell ref="J6:J8"/>
    <mergeCell ref="K6:K8"/>
    <mergeCell ref="L6:L8"/>
    <mergeCell ref="A30:F33"/>
    <mergeCell ref="A35:C35"/>
    <mergeCell ref="I37:L37"/>
    <mergeCell ref="A38:D38"/>
    <mergeCell ref="H38:I38"/>
  </mergeCells>
  <conditionalFormatting sqref="J9">
    <cfRule type="cellIs" dxfId="11" priority="11" stopIfTrue="1" operator="equal">
      <formula>0.33</formula>
    </cfRule>
    <cfRule type="cellIs" dxfId="10" priority="12" stopIfTrue="1" operator="greaterThan">
      <formula>0.33</formula>
    </cfRule>
  </conditionalFormatting>
  <conditionalFormatting sqref="J10">
    <cfRule type="cellIs" dxfId="9" priority="9" stopIfTrue="1" operator="equal">
      <formula>0.33</formula>
    </cfRule>
    <cfRule type="cellIs" dxfId="8" priority="10" stopIfTrue="1" operator="greaterThan">
      <formula>0.33</formula>
    </cfRule>
  </conditionalFormatting>
  <conditionalFormatting sqref="J11">
    <cfRule type="cellIs" dxfId="7" priority="7" stopIfTrue="1" operator="equal">
      <formula>0.33</formula>
    </cfRule>
    <cfRule type="cellIs" dxfId="6" priority="8" stopIfTrue="1" operator="greaterThan">
      <formula>0.33</formula>
    </cfRule>
  </conditionalFormatting>
  <conditionalFormatting sqref="J12">
    <cfRule type="cellIs" dxfId="5" priority="5" stopIfTrue="1" operator="equal">
      <formula>0.33</formula>
    </cfRule>
    <cfRule type="cellIs" dxfId="4" priority="6" stopIfTrue="1" operator="greaterThan">
      <formula>0.33</formula>
    </cfRule>
  </conditionalFormatting>
  <conditionalFormatting sqref="J13">
    <cfRule type="cellIs" dxfId="3" priority="3" stopIfTrue="1" operator="equal">
      <formula>0.33</formula>
    </cfRule>
    <cfRule type="cellIs" dxfId="2" priority="4" stopIfTrue="1" operator="greaterThan">
      <formula>0.33</formula>
    </cfRule>
  </conditionalFormatting>
  <conditionalFormatting sqref="J14">
    <cfRule type="cellIs" dxfId="1" priority="1" stopIfTrue="1" operator="equal">
      <formula>0.33</formula>
    </cfRule>
    <cfRule type="cellIs" dxfId="0" priority="2" stopIfTrue="1" operator="greaterThan">
      <formula>0.33</formula>
    </cfRule>
  </conditionalFormatting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2026-05-28T06:48:04Z</dcterms:modified>
</cp:coreProperties>
</file>