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0" windowHeight="120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Лист1!$A$12:$U$12</definedName>
  </definedNames>
  <calcPr calcId="145621"/>
</workbook>
</file>

<file path=xl/calcChain.xml><?xml version="1.0" encoding="utf-8"?>
<calcChain xmlns="http://schemas.openxmlformats.org/spreadsheetml/2006/main">
  <c r="T85" i="1" l="1"/>
  <c r="T70" i="1" l="1"/>
  <c r="T68" i="1"/>
  <c r="T63" i="1"/>
  <c r="T40" i="1"/>
  <c r="T37" i="1"/>
  <c r="T29" i="1"/>
  <c r="T27" i="1"/>
  <c r="T16" i="1"/>
  <c r="T14" i="1"/>
  <c r="T84" i="1"/>
  <c r="T83" i="1"/>
  <c r="T82" i="1"/>
  <c r="T81" i="1"/>
  <c r="T80" i="1"/>
  <c r="T76" i="1"/>
  <c r="T75" i="1"/>
  <c r="T72" i="1"/>
  <c r="T66" i="1"/>
  <c r="T60" i="1"/>
  <c r="T61" i="1"/>
  <c r="T62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1" i="1"/>
  <c r="T42" i="1"/>
  <c r="T39" i="1"/>
  <c r="T34" i="1"/>
  <c r="T30" i="1"/>
  <c r="T19" i="1"/>
  <c r="T18" i="1"/>
  <c r="T17" i="1"/>
  <c r="T13" i="1"/>
  <c r="T73" i="1"/>
  <c r="T71" i="1"/>
  <c r="T69" i="1"/>
  <c r="T64" i="1"/>
  <c r="T36" i="1"/>
  <c r="T24" i="1"/>
  <c r="T15" i="1"/>
  <c r="T38" i="1" l="1"/>
  <c r="T79" i="1" l="1"/>
  <c r="T78" i="1"/>
  <c r="T77" i="1"/>
  <c r="T74" i="1"/>
  <c r="T67" i="1"/>
  <c r="T65" i="1"/>
  <c r="T35" i="1"/>
  <c r="T33" i="1"/>
  <c r="T32" i="1"/>
  <c r="T31" i="1"/>
  <c r="T28" i="1"/>
  <c r="T26" i="1"/>
  <c r="T25" i="1"/>
</calcChain>
</file>

<file path=xl/sharedStrings.xml><?xml version="1.0" encoding="utf-8"?>
<sst xmlns="http://schemas.openxmlformats.org/spreadsheetml/2006/main" count="485" uniqueCount="259">
  <si>
    <t>№ п/п</t>
  </si>
  <si>
    <t>Страховая премия, руб.</t>
  </si>
  <si>
    <t>Идентификационный номер (VIN)</t>
  </si>
  <si>
    <t>Год выпуска</t>
  </si>
  <si>
    <t>***</t>
  </si>
  <si>
    <t>Примечание:</t>
  </si>
  <si>
    <t>Собственник (владелец)</t>
  </si>
  <si>
    <t>марка, модель ТС</t>
  </si>
  <si>
    <t>ТБ</t>
  </si>
  <si>
    <t>Км</t>
  </si>
  <si>
    <t>Рег. знак</t>
  </si>
  <si>
    <t xml:space="preserve">Сведения с паспорта транспортного средства </t>
  </si>
  <si>
    <t>Тб-базовай страховой тариф (для юридических лиц);</t>
  </si>
  <si>
    <t>Кс-коэффициент страховых тарифов в зависимости от периода использования ТС.</t>
  </si>
  <si>
    <t>ТС- транспортное средство.</t>
  </si>
  <si>
    <t>Км-коэффициент страховых тарифов в зависимости от мощности двигателя, применяется только для ТС категории "В"(для ТС категории "С","D", "Е", прицепов и тракторов Км=1).</t>
  </si>
  <si>
    <t>на сумму</t>
  </si>
  <si>
    <t xml:space="preserve">единиц ТС </t>
  </si>
  <si>
    <t>Необходимая сумма денежных средств для страхования, руб</t>
  </si>
  <si>
    <t>Количество автотранспорта по штату*, ед.</t>
  </si>
  <si>
    <t>Место нахождение собственника (населенный пункт) с учредительного документа юр.лица</t>
  </si>
  <si>
    <t>Тип ТС, категория</t>
  </si>
  <si>
    <r>
      <t>***-для ТС категории "В"-мощность двигателя в л.с.(с ПТС, если в кВт, то пересчитать в л.с.(1кВт=1,36 л.с.)); для ТС категории "С"-разрешенная максимальная масса в тоннах (с ПТС); для ТС категории "D"-фактическое количество сидячих пассажирских мест (</t>
    </r>
    <r>
      <rPr>
        <b/>
        <u/>
        <sz val="13"/>
        <color theme="1"/>
        <rFont val="Times New Roman"/>
        <family val="1"/>
        <charset val="204"/>
      </rPr>
      <t>без учета водительского места</t>
    </r>
    <r>
      <rPr>
        <sz val="13"/>
        <color theme="1"/>
        <rFont val="Times New Roman"/>
        <family val="1"/>
        <charset val="204"/>
      </rPr>
      <t>), для тракторов и иных машин максимальная конструктивная скорость.</t>
    </r>
  </si>
  <si>
    <t>Кт-коэффициент страховых тарифов в зависимости от территории использования ТС (по месту нахождения юридического лица, его филиала или представительства, указанному в учредительном документе юридического лица (собственника));</t>
  </si>
  <si>
    <t>Кбм при расчете страховой премии действующего страхового полиса*****</t>
  </si>
  <si>
    <t>нет</t>
  </si>
  <si>
    <t>**-только ТС содержащиеся за счет бюджетных средств, и эксплуатируемых в рамках приказа ФСИН России от 12.04.2016 № 266.</t>
  </si>
  <si>
    <t xml:space="preserve">*-определенно приказом ФСИН России от 12.04.2016 № 266. </t>
  </si>
  <si>
    <t>№ ___________________</t>
  </si>
  <si>
    <t>Автотранспорт не подлежащий страхованию, ед.</t>
  </si>
  <si>
    <t>Количество автотранспорта в наличии**, ед.</t>
  </si>
  <si>
    <t>Количество автотранспорта подлежащего страхованию, ед.</t>
  </si>
  <si>
    <t>Коэффициенты****</t>
  </si>
  <si>
    <t>***** - с расчетов страховых премий, представленных Страховщиком вместе с актами в 2020 году (приложение №3 государственного контракта по ОСАГО в 2020 году).</t>
  </si>
  <si>
    <t>КВС</t>
  </si>
  <si>
    <t>КБМ</t>
  </si>
  <si>
    <t>КС</t>
  </si>
  <si>
    <t>КТ</t>
  </si>
  <si>
    <t>КО 1,97</t>
  </si>
  <si>
    <r>
      <t xml:space="preserve">**** - базовый тариф и коэффициенты в соответствии с </t>
    </r>
    <r>
      <rPr>
        <b/>
        <sz val="13"/>
        <color theme="1"/>
        <rFont val="Times New Roman"/>
        <family val="1"/>
        <charset val="204"/>
      </rPr>
      <t>Указанием Банка России от 28.07.2020 №5515-У</t>
    </r>
    <r>
      <rPr>
        <sz val="13"/>
        <color theme="1"/>
        <rFont val="Times New Roman"/>
        <family val="1"/>
        <charset val="204"/>
      </rPr>
      <t>, а именно:</t>
    </r>
  </si>
  <si>
    <t>Ко-коэффициент страховых тарифов в зависимости от количества лиц допущенных к управлению транспортом (для юридических лиц Ко=1,97);</t>
  </si>
  <si>
    <r>
      <t>Кбм-расчитывается в соответствии с пунктом 7 приложения 4 указания ЦБРФ № 5515-У</t>
    </r>
    <r>
      <rPr>
        <b/>
        <sz val="13"/>
        <color theme="1"/>
        <rFont val="Times New Roman"/>
        <family val="1"/>
        <charset val="204"/>
      </rPr>
      <t>;</t>
    </r>
  </si>
  <si>
    <t xml:space="preserve">   Приложение № 1 к письму от _____________ 2021</t>
  </si>
  <si>
    <t>Выплаты в период действия настоящего полиса на 08.10.2021</t>
  </si>
  <si>
    <t>ИНН учреждения</t>
  </si>
  <si>
    <t>по Липецкой области</t>
  </si>
  <si>
    <t>м932оо48</t>
  </si>
  <si>
    <t>м014мм48</t>
  </si>
  <si>
    <t>в030хс48</t>
  </si>
  <si>
    <t>о868кт48</t>
  </si>
  <si>
    <t>н582ув48</t>
  </si>
  <si>
    <t>м966км48</t>
  </si>
  <si>
    <t>к866мт48</t>
  </si>
  <si>
    <t>к007аа48</t>
  </si>
  <si>
    <t>о810кт48</t>
  </si>
  <si>
    <t>т112нх174</t>
  </si>
  <si>
    <t>а383аа48</t>
  </si>
  <si>
    <t>с076тс48</t>
  </si>
  <si>
    <t>х005кс33</t>
  </si>
  <si>
    <t>о564ку48</t>
  </si>
  <si>
    <t>о561ку48</t>
  </si>
  <si>
    <t>м553еа777</t>
  </si>
  <si>
    <t>м441нм48</t>
  </si>
  <si>
    <t>м482то48</t>
  </si>
  <si>
    <t>н704ув48</t>
  </si>
  <si>
    <t>н583ув48</t>
  </si>
  <si>
    <t>н703ув48</t>
  </si>
  <si>
    <t>н702ув48</t>
  </si>
  <si>
    <t>н701ув48</t>
  </si>
  <si>
    <t>н598ув48</t>
  </si>
  <si>
    <t>н597ув48</t>
  </si>
  <si>
    <t>н596ув48</t>
  </si>
  <si>
    <t>н594ув48</t>
  </si>
  <si>
    <t>н593ув48</t>
  </si>
  <si>
    <t>н591ув48</t>
  </si>
  <si>
    <t>н590ув48</t>
  </si>
  <si>
    <t>н589ув48</t>
  </si>
  <si>
    <t>н587ув48</t>
  </si>
  <si>
    <t>н586ув48</t>
  </si>
  <si>
    <t>н584ув48</t>
  </si>
  <si>
    <t>о767кн48</t>
  </si>
  <si>
    <t>о736кн48</t>
  </si>
  <si>
    <t>о741кн48</t>
  </si>
  <si>
    <t>X9L212300G0598697</t>
  </si>
  <si>
    <t>ХТТ316300F1047497</t>
  </si>
  <si>
    <t>XWKFB227290097003</t>
  </si>
  <si>
    <t>Х89199011LNFC4046</t>
  </si>
  <si>
    <t>JTDBE38K700303701</t>
  </si>
  <si>
    <t>ХТА213100С0140739</t>
  </si>
  <si>
    <t>XOL3302GNC0000033</t>
  </si>
  <si>
    <t>JMBXLCW6W8Z010889</t>
  </si>
  <si>
    <t>XWKFB227290097748</t>
  </si>
  <si>
    <t>XWBAN4NE3HH007611</t>
  </si>
  <si>
    <t>ХТТ316300J1017824</t>
  </si>
  <si>
    <t>XWEDH411AB0012623</t>
  </si>
  <si>
    <t>XWEFK411BJC001182</t>
  </si>
  <si>
    <t>X9L212300G0598252</t>
  </si>
  <si>
    <t>X96322100A0666559</t>
  </si>
  <si>
    <t>XTARS035LK1217005</t>
  </si>
  <si>
    <t>XTARS035LK1204005</t>
  </si>
  <si>
    <t>JTNBV58E70J124618</t>
  </si>
  <si>
    <t>XTAGFL110NY592694</t>
  </si>
  <si>
    <t>ХТН22170040383082</t>
  </si>
  <si>
    <t>ХТА213100G0177128</t>
  </si>
  <si>
    <t>ХТА219060С0060817</t>
  </si>
  <si>
    <t>ХТА219060С0060618</t>
  </si>
  <si>
    <t>ХТА219060С0060590</t>
  </si>
  <si>
    <t>ХТА219060С0060586</t>
  </si>
  <si>
    <t>ХТА219060С0060564</t>
  </si>
  <si>
    <t>ХТА219060С0060516</t>
  </si>
  <si>
    <t>ХТА219060С0060487</t>
  </si>
  <si>
    <t>ХТА219060С0060475</t>
  </si>
  <si>
    <t>ХТА219060С0060458</t>
  </si>
  <si>
    <t>ХТА219060С0060432</t>
  </si>
  <si>
    <t>ХТА219060С0069891</t>
  </si>
  <si>
    <t>ХТА219060С0059316</t>
  </si>
  <si>
    <t>ХТА219060С0059118</t>
  </si>
  <si>
    <t>ХТА219060С0059110</t>
  </si>
  <si>
    <t>ХТА219060С0059067</t>
  </si>
  <si>
    <t>ХТА219060С0058847</t>
  </si>
  <si>
    <t>XTARS035LK1163971</t>
  </si>
  <si>
    <t>XTARS035LK1163972</t>
  </si>
  <si>
    <t>XTARS035LK1163973</t>
  </si>
  <si>
    <t>ФКУ ИК-2</t>
  </si>
  <si>
    <t>ФКУ ИК-4</t>
  </si>
  <si>
    <t>ФКУ ИК-6</t>
  </si>
  <si>
    <t>ФКУ Т-2</t>
  </si>
  <si>
    <t>ФКУ ИК-7</t>
  </si>
  <si>
    <t>ФКУ СИЗО-1</t>
  </si>
  <si>
    <t>ФКУ БМТиВС</t>
  </si>
  <si>
    <t>ФКУ ОК</t>
  </si>
  <si>
    <t>ФКУ УИИ</t>
  </si>
  <si>
    <t>Шевр-нива</t>
  </si>
  <si>
    <t>Lada Largus</t>
  </si>
  <si>
    <t>УАЗ Патриот</t>
  </si>
  <si>
    <t>Kia Spektra</t>
  </si>
  <si>
    <t>TOYOTA CAMRI</t>
  </si>
  <si>
    <t>LADA 213100</t>
  </si>
  <si>
    <t>3302СГИ</t>
  </si>
  <si>
    <t>Шкода Октавиа</t>
  </si>
  <si>
    <t>УАЗ патриот</t>
  </si>
  <si>
    <t>КИА Рио</t>
  </si>
  <si>
    <t>Киа Церато</t>
  </si>
  <si>
    <t>Нива шевроле</t>
  </si>
  <si>
    <t>ГАЗ-3221</t>
  </si>
  <si>
    <t>Тойота королла</t>
  </si>
  <si>
    <t>Лада Веста</t>
  </si>
  <si>
    <t>ГАЗ-2217</t>
  </si>
  <si>
    <t>ВАЗ-213100</t>
  </si>
  <si>
    <t>LADA 219060</t>
  </si>
  <si>
    <t>н557су48</t>
  </si>
  <si>
    <t>н529оу48</t>
  </si>
  <si>
    <t>м220тн48</t>
  </si>
  <si>
    <t>о443мх48</t>
  </si>
  <si>
    <t>м754рс48</t>
  </si>
  <si>
    <t>н870ет48</t>
  </si>
  <si>
    <t>Х89484700А0ДТ4029</t>
  </si>
  <si>
    <t>Х67362422А0000039</t>
  </si>
  <si>
    <t>X96C41R13F1066399</t>
  </si>
  <si>
    <t>X3E250700L0002818</t>
  </si>
  <si>
    <t>X96A21R23F2633974</t>
  </si>
  <si>
    <t>ХТС43255381159170</t>
  </si>
  <si>
    <t>ФКУ  Т-2</t>
  </si>
  <si>
    <t>АЦ-3,0-40 (43206)</t>
  </si>
  <si>
    <t>АЦ 5-40 (43206)</t>
  </si>
  <si>
    <t>ГАЗ-С41R13</t>
  </si>
  <si>
    <t>ГАЗ-САЗ-2705</t>
  </si>
  <si>
    <t>ГАЗ-А21R23</t>
  </si>
  <si>
    <t>КАМАЗ-43255</t>
  </si>
  <si>
    <t>АЦ-5,0-40 (43114)</t>
  </si>
  <si>
    <t>КАМАЗ-6520-04</t>
  </si>
  <si>
    <t>МВ 5675G8(65115)</t>
  </si>
  <si>
    <t>65115 СГИ</t>
  </si>
  <si>
    <t>н135ох48</t>
  </si>
  <si>
    <t>м967нв48</t>
  </si>
  <si>
    <t>м344см48</t>
  </si>
  <si>
    <t>ХТС652004G1335394</t>
  </si>
  <si>
    <t>X895675G8BODT4005</t>
  </si>
  <si>
    <t>X8958815AC0DT4047</t>
  </si>
  <si>
    <t>XOL6515G0C0000059</t>
  </si>
  <si>
    <t>м916нв48</t>
  </si>
  <si>
    <t>о770кн48</t>
  </si>
  <si>
    <t>о722вт48</t>
  </si>
  <si>
    <t>м829сн48</t>
  </si>
  <si>
    <t>н537хх48</t>
  </si>
  <si>
    <t>м017вм48</t>
  </si>
  <si>
    <t>м830сн48</t>
  </si>
  <si>
    <t>м711кн48</t>
  </si>
  <si>
    <t>к832ко48</t>
  </si>
  <si>
    <t>о755кт48</t>
  </si>
  <si>
    <t>X96331060C1030324</t>
  </si>
  <si>
    <t>x96322100d0753888</t>
  </si>
  <si>
    <t>Х89199011KNFC4006</t>
  </si>
  <si>
    <t>X89288700HOEN8010</t>
  </si>
  <si>
    <t>X89207910E0EN8096</t>
  </si>
  <si>
    <t>Х89287910F0EN8212</t>
  </si>
  <si>
    <t>X89781103C0EN8032</t>
  </si>
  <si>
    <t>X89207910E0EN8095</t>
  </si>
  <si>
    <t>Х89781103d0en8059</t>
  </si>
  <si>
    <t>Х1М3205С090000278</t>
  </si>
  <si>
    <t>X96A65R32J0854693</t>
  </si>
  <si>
    <t>ГАЗ-33106</t>
  </si>
  <si>
    <t>ГАЗ-3221 АЗ</t>
  </si>
  <si>
    <t>ГАЗ-2705(19901)</t>
  </si>
  <si>
    <t>ГАЗ А69R32</t>
  </si>
  <si>
    <t>ПАЗ-320530</t>
  </si>
  <si>
    <t>ГАЗ-А65R32</t>
  </si>
  <si>
    <t>г. Усмань</t>
  </si>
  <si>
    <t>г. Липецк</t>
  </si>
  <si>
    <t>г. Елец</t>
  </si>
  <si>
    <t>Сведения о автотранспортных средствах по УФСИН России</t>
  </si>
  <si>
    <t>р784во48</t>
  </si>
  <si>
    <t xml:space="preserve">ТС категории "С"; "СЕ" с разрешенной максимальной массой 16т и менее  </t>
  </si>
  <si>
    <t>Лада Ларгус</t>
  </si>
  <si>
    <t>XTARS045LN1458090</t>
  </si>
  <si>
    <t>3010GA</t>
  </si>
  <si>
    <t>р182кв48</t>
  </si>
  <si>
    <t>р721рс48</t>
  </si>
  <si>
    <t>X1M3204LSN0001038</t>
  </si>
  <si>
    <t>XDC732449H0000287</t>
  </si>
  <si>
    <t>XZV3010GAN0001839</t>
  </si>
  <si>
    <t>р955кв48</t>
  </si>
  <si>
    <t>р221кв48</t>
  </si>
  <si>
    <t>ФКУ ИЦ-1</t>
  </si>
  <si>
    <t>р623км48</t>
  </si>
  <si>
    <t>р910ао48</t>
  </si>
  <si>
    <t>г.Липецк</t>
  </si>
  <si>
    <t>ПАЗ-Вектор Некст</t>
  </si>
  <si>
    <t>КАМАЗ-732449</t>
  </si>
  <si>
    <t>КАМАЗ-4308 АЗ01</t>
  </si>
  <si>
    <t>КАМАЗ-4308 АЗ02</t>
  </si>
  <si>
    <t>о630мт48</t>
  </si>
  <si>
    <t xml:space="preserve">ТС категории "D"; "DЕ" с числом пассажирских мест до 16 включительно </t>
  </si>
  <si>
    <t>июнь-июль</t>
  </si>
  <si>
    <t>авг-сент</t>
  </si>
  <si>
    <t>окт-ноябр</t>
  </si>
  <si>
    <t>декабрь</t>
  </si>
  <si>
    <t>X7LHSRHGN66465128</t>
  </si>
  <si>
    <t>Renauit Duster</t>
  </si>
  <si>
    <t>XW78N4FK30S110578</t>
  </si>
  <si>
    <t>Тойота Камри</t>
  </si>
  <si>
    <t>р522аа48</t>
  </si>
  <si>
    <t>ХТА219040R1047451</t>
  </si>
  <si>
    <t>Лада Гранта</t>
  </si>
  <si>
    <t>р527аа48</t>
  </si>
  <si>
    <t>ХТА219040R1047365</t>
  </si>
  <si>
    <t>3302 СГИ</t>
  </si>
  <si>
    <t>X1Р325500S1484783</t>
  </si>
  <si>
    <t>УРАЛ-3255-73</t>
  </si>
  <si>
    <t>планируемых к ОСАГО в 2026 году и расчет страховых премий.</t>
  </si>
  <si>
    <t>Дата начала страхования в 2026 году</t>
  </si>
  <si>
    <t>3302 сги</t>
  </si>
  <si>
    <t>р956сс48</t>
  </si>
  <si>
    <t>р616се48</t>
  </si>
  <si>
    <t>е005не48</t>
  </si>
  <si>
    <t>р981сс48</t>
  </si>
  <si>
    <t>Мицубиши Аутл</t>
  </si>
  <si>
    <t>X0L3302GNA0000020</t>
  </si>
  <si>
    <t>н974ев48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</si>
</sst>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0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 applyProtection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right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2" fillId="2" borderId="17" xfId="0" applyNumberFormat="1" applyFon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center" vertical="center" wrapText="1"/>
    </xf>
    <xf numFmtId="2" fontId="12" fillId="2" borderId="17" xfId="0" applyNumberFormat="1" applyFont="1" applyFill="1" applyBorder="1" applyAlignment="1">
      <alignment horizontal="center" vertical="center" wrapText="1"/>
    </xf>
    <xf numFmtId="4" fontId="12" fillId="2" borderId="17" xfId="0" applyNumberFormat="1" applyFont="1" applyFill="1" applyBorder="1" applyAlignment="1" applyProtection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 applyProtection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left" vertical="center" wrapText="1"/>
    </xf>
    <xf numFmtId="0" fontId="9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4" fontId="12" fillId="2" borderId="21" xfId="0" applyNumberFormat="1" applyFont="1" applyFill="1" applyBorder="1" applyAlignment="1">
      <alignment horizontal="center" vertical="center" wrapText="1"/>
    </xf>
    <xf numFmtId="14" fontId="12" fillId="2" borderId="20" xfId="0" applyNumberFormat="1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3" fillId="8" borderId="25" xfId="0" applyNumberFormat="1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14" fontId="12" fillId="2" borderId="19" xfId="0" applyNumberFormat="1" applyFont="1" applyFill="1" applyBorder="1" applyAlignment="1">
      <alignment horizontal="center" vertical="center" wrapText="1"/>
    </xf>
    <xf numFmtId="14" fontId="12" fillId="2" borderId="18" xfId="0" applyNumberFormat="1" applyFont="1" applyFill="1" applyBorder="1" applyAlignment="1">
      <alignment horizontal="center" vertical="center" wrapText="1"/>
    </xf>
    <xf numFmtId="14" fontId="12" fillId="2" borderId="14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right" vertical="center" wrapText="1"/>
    </xf>
    <xf numFmtId="0" fontId="3" fillId="9" borderId="17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7" borderId="2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7" borderId="30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7" borderId="31" xfId="0" applyNumberFormat="1" applyFont="1" applyFill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4" borderId="18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14" fillId="2" borderId="36" xfId="0" applyNumberFormat="1" applyFont="1" applyFill="1" applyBorder="1" applyAlignment="1">
      <alignment vertical="center"/>
    </xf>
    <xf numFmtId="0" fontId="14" fillId="2" borderId="32" xfId="0" applyNumberFormat="1" applyFont="1" applyFill="1" applyBorder="1" applyAlignment="1">
      <alignment vertical="center"/>
    </xf>
    <xf numFmtId="0" fontId="14" fillId="2" borderId="34" xfId="0" applyNumberFormat="1" applyFont="1" applyFill="1" applyBorder="1" applyAlignment="1">
      <alignment vertical="center"/>
    </xf>
    <xf numFmtId="0" fontId="14" fillId="2" borderId="37" xfId="0" applyNumberFormat="1" applyFont="1" applyFill="1" applyBorder="1" applyAlignment="1">
      <alignment vertical="center"/>
    </xf>
    <xf numFmtId="0" fontId="17" fillId="2" borderId="33" xfId="0" applyNumberFormat="1" applyFont="1" applyFill="1" applyBorder="1" applyAlignment="1">
      <alignment horizontal="center" vertical="center" wrapText="1"/>
    </xf>
    <xf numFmtId="4" fontId="17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5" xfId="0" applyNumberFormat="1" applyFont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4" fontId="12" fillId="2" borderId="13" xfId="0" applyNumberFormat="1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vertical="center" wrapText="1"/>
    </xf>
    <xf numFmtId="4" fontId="12" fillId="2" borderId="13" xfId="0" applyNumberFormat="1" applyFont="1" applyFill="1" applyBorder="1" applyAlignment="1" applyProtection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center" wrapText="1"/>
    </xf>
    <xf numFmtId="0" fontId="9" fillId="2" borderId="0" xfId="0" applyNumberFormat="1" applyFont="1" applyFill="1" applyAlignment="1">
      <alignment horizontal="center" vertical="top" wrapText="1"/>
    </xf>
    <xf numFmtId="0" fontId="2" fillId="2" borderId="24" xfId="0" applyNumberFormat="1" applyFont="1" applyFill="1" applyBorder="1" applyAlignment="1">
      <alignment horizontal="center" vertical="center" textRotation="90" wrapText="1"/>
    </xf>
    <xf numFmtId="0" fontId="2" fillId="2" borderId="23" xfId="0" applyNumberFormat="1" applyFont="1" applyFill="1" applyBorder="1" applyAlignment="1">
      <alignment horizontal="center" vertical="center" textRotation="90" wrapText="1"/>
    </xf>
    <xf numFmtId="0" fontId="2" fillId="2" borderId="13" xfId="0" applyNumberFormat="1" applyFont="1" applyFill="1" applyBorder="1" applyAlignment="1">
      <alignment horizontal="center" vertical="center" textRotation="90" wrapText="1"/>
    </xf>
    <xf numFmtId="0" fontId="2" fillId="0" borderId="24" xfId="0" applyNumberFormat="1" applyFont="1" applyBorder="1" applyAlignment="1">
      <alignment horizontal="center" vertical="center" textRotation="90" wrapText="1"/>
    </xf>
    <xf numFmtId="0" fontId="2" fillId="0" borderId="23" xfId="0" applyNumberFormat="1" applyFont="1" applyBorder="1" applyAlignment="1">
      <alignment horizontal="center" vertical="center" textRotation="90" wrapText="1"/>
    </xf>
    <xf numFmtId="0" fontId="2" fillId="0" borderId="13" xfId="0" applyNumberFormat="1" applyFont="1" applyBorder="1" applyAlignment="1">
      <alignment horizontal="center" vertical="center" textRotation="90" wrapText="1"/>
    </xf>
    <xf numFmtId="0" fontId="2" fillId="0" borderId="26" xfId="0" applyNumberFormat="1" applyFont="1" applyBorder="1" applyAlignment="1">
      <alignment horizontal="center" vertical="center" textRotation="90" wrapText="1"/>
    </xf>
    <xf numFmtId="0" fontId="2" fillId="0" borderId="27" xfId="0" applyNumberFormat="1" applyFont="1" applyBorder="1" applyAlignment="1">
      <alignment horizontal="center" vertical="center" textRotation="90" wrapText="1"/>
    </xf>
    <xf numFmtId="0" fontId="2" fillId="0" borderId="28" xfId="0" applyNumberFormat="1" applyFont="1" applyBorder="1" applyAlignment="1">
      <alignment horizontal="center" vertical="center" textRotation="90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20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0" fillId="2" borderId="6" xfId="0" applyNumberFormat="1" applyFont="1" applyFill="1" applyBorder="1" applyAlignment="1">
      <alignment horizontal="center" vertical="center" wrapText="1"/>
    </xf>
    <xf numFmtId="0" fontId="20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14" fillId="2" borderId="3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>
      <alignment horizontal="left" vertical="center" wrapText="1"/>
    </xf>
    <xf numFmtId="0" fontId="15" fillId="0" borderId="0" xfId="0" applyNumberFormat="1" applyFont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Alignment="1">
      <alignment horizontal="left" vertical="center" wrapText="1"/>
    </xf>
    <xf numFmtId="0" fontId="13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tabSelected="1" topLeftCell="A46" zoomScale="98" zoomScaleNormal="98" workbookViewId="0">
      <selection activeCell="T13" sqref="T13:T85"/>
    </sheetView>
  </sheetViews>
  <sheetFormatPr defaultColWidth="9.140625" defaultRowHeight="15" x14ac:dyDescent="0.25"/>
  <cols>
    <col min="1" max="1" width="14.140625" style="1" customWidth="1"/>
    <col min="2" max="2" width="4.5703125" style="3" customWidth="1"/>
    <col min="3" max="3" width="10" style="1" customWidth="1"/>
    <col min="4" max="4" width="19.5703125" style="1" customWidth="1"/>
    <col min="5" max="5" width="6.140625" style="4" customWidth="1"/>
    <col min="6" max="6" width="13.42578125" style="7" customWidth="1"/>
    <col min="7" max="7" width="17.7109375" style="1" customWidth="1"/>
    <col min="8" max="8" width="12.7109375" style="7" customWidth="1"/>
    <col min="9" max="9" width="8" style="73" customWidth="1"/>
    <col min="10" max="10" width="6.140625" style="8" customWidth="1"/>
    <col min="11" max="11" width="4.28515625" style="8" customWidth="1"/>
    <col min="12" max="12" width="14" style="10" customWidth="1"/>
    <col min="13" max="13" width="5.42578125" style="1" customWidth="1"/>
    <col min="14" max="14" width="4.140625" style="1" customWidth="1"/>
    <col min="15" max="15" width="4.7109375" style="1" customWidth="1"/>
    <col min="16" max="16" width="4.85546875" style="1" customWidth="1"/>
    <col min="17" max="17" width="4.5703125" style="1" customWidth="1"/>
    <col min="18" max="18" width="11.7109375" style="10" customWidth="1"/>
    <col min="19" max="19" width="10.42578125" style="17" customWidth="1"/>
    <col min="20" max="20" width="13.85546875" style="1" customWidth="1"/>
    <col min="21" max="21" width="12.5703125" style="1" customWidth="1"/>
    <col min="22" max="22" width="4" style="1" customWidth="1"/>
    <col min="23" max="23" width="3.7109375" style="1" customWidth="1"/>
    <col min="24" max="24" width="5.28515625" style="1" customWidth="1"/>
    <col min="25" max="25" width="4.85546875" style="1" customWidth="1"/>
    <col min="26" max="16384" width="9.140625" style="1"/>
  </cols>
  <sheetData>
    <row r="1" spans="1:25" s="21" customFormat="1" x14ac:dyDescent="0.25">
      <c r="I1" s="73"/>
      <c r="Q1" s="204" t="s">
        <v>42</v>
      </c>
      <c r="R1" s="204"/>
      <c r="S1" s="204"/>
      <c r="T1" s="204"/>
      <c r="U1" s="204"/>
    </row>
    <row r="2" spans="1:25" s="3" customFormat="1" ht="15.75" customHeight="1" x14ac:dyDescent="0.25">
      <c r="E2" s="4"/>
      <c r="F2" s="7"/>
      <c r="H2" s="7"/>
      <c r="I2" s="73"/>
      <c r="J2" s="8"/>
      <c r="K2" s="8"/>
      <c r="L2" s="10"/>
      <c r="Q2" s="204" t="s">
        <v>28</v>
      </c>
      <c r="R2" s="204"/>
      <c r="S2" s="204"/>
      <c r="T2" s="204"/>
      <c r="U2" s="204"/>
    </row>
    <row r="3" spans="1:25" ht="16.5" customHeight="1" x14ac:dyDescent="0.25">
      <c r="A3" s="199" t="s">
        <v>210</v>
      </c>
      <c r="B3" s="199"/>
      <c r="C3" s="199"/>
      <c r="D3" s="199"/>
      <c r="E3" s="199"/>
      <c r="F3" s="199"/>
      <c r="G3" s="199"/>
      <c r="H3" s="199"/>
      <c r="I3" s="199"/>
      <c r="J3" s="196" t="s">
        <v>45</v>
      </c>
      <c r="K3" s="196"/>
      <c r="L3" s="196"/>
      <c r="M3" s="196"/>
      <c r="N3" s="196"/>
      <c r="O3" s="196"/>
      <c r="P3" s="196"/>
      <c r="Q3" s="196"/>
      <c r="R3" s="197"/>
      <c r="S3" s="197"/>
      <c r="T3" s="197"/>
      <c r="U3" s="197"/>
    </row>
    <row r="4" spans="1:25" s="17" customFormat="1" ht="16.5" customHeight="1" x14ac:dyDescent="0.25">
      <c r="A4" s="18"/>
      <c r="B4" s="18"/>
      <c r="C4" s="18"/>
      <c r="D4" s="200" t="s">
        <v>249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"/>
      <c r="R4" s="20"/>
      <c r="S4" s="20"/>
      <c r="T4" s="20"/>
      <c r="U4" s="19"/>
    </row>
    <row r="5" spans="1:25" s="17" customFormat="1" ht="6.75" customHeight="1" x14ac:dyDescent="0.25">
      <c r="A5" s="18"/>
      <c r="B5" s="18"/>
      <c r="C5" s="18"/>
      <c r="D5" s="18"/>
      <c r="E5" s="18"/>
      <c r="F5" s="18"/>
      <c r="G5" s="18"/>
      <c r="H5" s="18"/>
      <c r="I5" s="74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9"/>
    </row>
    <row r="6" spans="1:25" s="3" customFormat="1" ht="18" customHeight="1" x14ac:dyDescent="0.25">
      <c r="C6" s="203" t="s">
        <v>19</v>
      </c>
      <c r="D6" s="203"/>
      <c r="E6" s="181" t="s">
        <v>30</v>
      </c>
      <c r="F6" s="181"/>
      <c r="G6" s="181" t="s">
        <v>29</v>
      </c>
      <c r="H6" s="181"/>
      <c r="I6" s="181"/>
      <c r="J6" s="181" t="s">
        <v>31</v>
      </c>
      <c r="K6" s="181"/>
      <c r="L6" s="181"/>
      <c r="M6" s="181" t="s">
        <v>18</v>
      </c>
      <c r="N6" s="181"/>
      <c r="O6" s="181"/>
      <c r="P6" s="181"/>
      <c r="Q6" s="181"/>
      <c r="R6" s="10"/>
      <c r="S6" s="17"/>
    </row>
    <row r="7" spans="1:25" s="3" customFormat="1" ht="42" customHeight="1" x14ac:dyDescent="0.25">
      <c r="C7" s="203"/>
      <c r="D7" s="203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0"/>
      <c r="S7" s="17"/>
      <c r="T7" s="22"/>
    </row>
    <row r="8" spans="1:25" s="3" customFormat="1" ht="20.45" customHeight="1" x14ac:dyDescent="0.25">
      <c r="C8" s="201"/>
      <c r="D8" s="201"/>
      <c r="E8" s="198"/>
      <c r="F8" s="198"/>
      <c r="G8" s="198"/>
      <c r="H8" s="198"/>
      <c r="I8" s="198"/>
      <c r="J8" s="198"/>
      <c r="K8" s="198"/>
      <c r="L8" s="198"/>
      <c r="M8" s="202"/>
      <c r="N8" s="202"/>
      <c r="O8" s="202"/>
      <c r="P8" s="202"/>
      <c r="Q8" s="202"/>
      <c r="R8" s="10"/>
      <c r="S8" s="17"/>
      <c r="T8" s="22"/>
    </row>
    <row r="9" spans="1:25" s="3" customFormat="1" ht="17.45" customHeight="1" thickBot="1" x14ac:dyDescent="0.3">
      <c r="D9" s="5"/>
      <c r="E9" s="5"/>
      <c r="F9" s="5"/>
      <c r="G9" s="5"/>
      <c r="H9" s="5"/>
      <c r="I9" s="75"/>
      <c r="J9" s="5"/>
      <c r="K9" s="5"/>
      <c r="L9" s="5"/>
      <c r="M9" s="5"/>
      <c r="R9" s="10"/>
      <c r="S9" s="17"/>
      <c r="T9" s="22"/>
      <c r="V9" s="5"/>
      <c r="W9" s="5"/>
      <c r="X9" s="5"/>
      <c r="Y9" s="5"/>
    </row>
    <row r="10" spans="1:25" ht="16.5" customHeight="1" x14ac:dyDescent="0.25">
      <c r="A10" s="173" t="s">
        <v>21</v>
      </c>
      <c r="B10" s="166" t="s">
        <v>0</v>
      </c>
      <c r="C10" s="166" t="s">
        <v>11</v>
      </c>
      <c r="D10" s="166"/>
      <c r="E10" s="166"/>
      <c r="F10" s="166"/>
      <c r="G10" s="166"/>
      <c r="H10" s="166"/>
      <c r="I10" s="178" t="s">
        <v>8</v>
      </c>
      <c r="J10" s="166" t="s">
        <v>4</v>
      </c>
      <c r="K10" s="183" t="s">
        <v>9</v>
      </c>
      <c r="L10" s="170" t="s">
        <v>20</v>
      </c>
      <c r="M10" s="166" t="s">
        <v>32</v>
      </c>
      <c r="N10" s="166"/>
      <c r="O10" s="166"/>
      <c r="P10" s="166"/>
      <c r="Q10" s="166"/>
      <c r="R10" s="193" t="s">
        <v>24</v>
      </c>
      <c r="S10" s="190" t="s">
        <v>43</v>
      </c>
      <c r="T10" s="163" t="s">
        <v>1</v>
      </c>
      <c r="U10" s="160" t="s">
        <v>250</v>
      </c>
      <c r="V10" s="151" t="s">
        <v>233</v>
      </c>
      <c r="W10" s="141" t="s">
        <v>234</v>
      </c>
      <c r="X10" s="144" t="s">
        <v>235</v>
      </c>
      <c r="Y10" s="147" t="s">
        <v>236</v>
      </c>
    </row>
    <row r="11" spans="1:25" ht="18" customHeight="1" x14ac:dyDescent="0.25">
      <c r="A11" s="174"/>
      <c r="B11" s="181"/>
      <c r="C11" s="167" t="s">
        <v>10</v>
      </c>
      <c r="D11" s="167" t="s">
        <v>2</v>
      </c>
      <c r="E11" s="167" t="s">
        <v>3</v>
      </c>
      <c r="F11" s="167" t="s">
        <v>6</v>
      </c>
      <c r="G11" s="167" t="s">
        <v>7</v>
      </c>
      <c r="H11" s="176" t="s">
        <v>44</v>
      </c>
      <c r="I11" s="179"/>
      <c r="J11" s="181"/>
      <c r="K11" s="184"/>
      <c r="L11" s="171"/>
      <c r="M11" s="158" t="s">
        <v>37</v>
      </c>
      <c r="N11" s="158" t="s">
        <v>36</v>
      </c>
      <c r="O11" s="158" t="s">
        <v>38</v>
      </c>
      <c r="P11" s="158" t="s">
        <v>34</v>
      </c>
      <c r="Q11" s="158" t="s">
        <v>35</v>
      </c>
      <c r="R11" s="194"/>
      <c r="S11" s="191"/>
      <c r="T11" s="164"/>
      <c r="U11" s="161"/>
      <c r="V11" s="152"/>
      <c r="W11" s="142"/>
      <c r="X11" s="145"/>
      <c r="Y11" s="148"/>
    </row>
    <row r="12" spans="1:25" ht="43.5" customHeight="1" thickBot="1" x14ac:dyDescent="0.3">
      <c r="A12" s="175"/>
      <c r="B12" s="182"/>
      <c r="C12" s="168"/>
      <c r="D12" s="168"/>
      <c r="E12" s="168"/>
      <c r="F12" s="168"/>
      <c r="G12" s="168"/>
      <c r="H12" s="177"/>
      <c r="I12" s="180"/>
      <c r="J12" s="182"/>
      <c r="K12" s="185"/>
      <c r="L12" s="172"/>
      <c r="M12" s="159"/>
      <c r="N12" s="159"/>
      <c r="O12" s="159"/>
      <c r="P12" s="159"/>
      <c r="Q12" s="159"/>
      <c r="R12" s="195"/>
      <c r="S12" s="192"/>
      <c r="T12" s="165"/>
      <c r="U12" s="162"/>
      <c r="V12" s="153"/>
      <c r="W12" s="143"/>
      <c r="X12" s="146"/>
      <c r="Y12" s="149"/>
    </row>
    <row r="13" spans="1:25" s="62" customFormat="1" ht="14.25" x14ac:dyDescent="0.25">
      <c r="A13" s="89"/>
      <c r="B13" s="54">
        <v>1</v>
      </c>
      <c r="C13" s="53" t="s">
        <v>244</v>
      </c>
      <c r="D13" s="53" t="s">
        <v>245</v>
      </c>
      <c r="E13" s="53">
        <v>2024</v>
      </c>
      <c r="F13" s="53" t="s">
        <v>123</v>
      </c>
      <c r="G13" s="53" t="s">
        <v>243</v>
      </c>
      <c r="H13" s="54">
        <v>4825004035</v>
      </c>
      <c r="I13" s="53">
        <v>852</v>
      </c>
      <c r="J13" s="53">
        <v>90</v>
      </c>
      <c r="K13" s="91">
        <v>1.1000000000000001</v>
      </c>
      <c r="L13" s="55" t="s">
        <v>208</v>
      </c>
      <c r="M13" s="56">
        <v>1.4</v>
      </c>
      <c r="N13" s="54">
        <v>1</v>
      </c>
      <c r="O13" s="92">
        <v>1.97</v>
      </c>
      <c r="P13" s="54">
        <v>1</v>
      </c>
      <c r="Q13" s="56">
        <v>0.46</v>
      </c>
      <c r="R13" s="56"/>
      <c r="S13" s="54" t="s">
        <v>25</v>
      </c>
      <c r="T13" s="57">
        <f t="shared" ref="T13:T19" si="0">ROUND(I13*K13*M13*N13*O13*P13*Q13,2)</f>
        <v>1189.01</v>
      </c>
      <c r="U13" s="86">
        <v>46354</v>
      </c>
      <c r="V13" s="80"/>
      <c r="W13" s="93"/>
      <c r="X13" s="101"/>
      <c r="Y13" s="59"/>
    </row>
    <row r="14" spans="1:25" s="9" customFormat="1" ht="12" x14ac:dyDescent="0.25">
      <c r="A14" s="156"/>
      <c r="B14" s="24">
        <v>5</v>
      </c>
      <c r="C14" s="23" t="s">
        <v>47</v>
      </c>
      <c r="D14" s="23" t="s">
        <v>84</v>
      </c>
      <c r="E14" s="23">
        <v>2015</v>
      </c>
      <c r="F14" s="23" t="s">
        <v>124</v>
      </c>
      <c r="G14" s="23" t="s">
        <v>134</v>
      </c>
      <c r="H14" s="24">
        <v>4821013261</v>
      </c>
      <c r="I14" s="23">
        <v>852</v>
      </c>
      <c r="J14" s="23">
        <v>126</v>
      </c>
      <c r="K14" s="35">
        <v>1.4</v>
      </c>
      <c r="L14" s="36" t="s">
        <v>209</v>
      </c>
      <c r="M14" s="37">
        <v>1</v>
      </c>
      <c r="N14" s="24">
        <v>1</v>
      </c>
      <c r="O14" s="38">
        <v>1.97</v>
      </c>
      <c r="P14" s="24">
        <v>1</v>
      </c>
      <c r="Q14" s="37">
        <v>0.48</v>
      </c>
      <c r="R14" s="37"/>
      <c r="S14" s="24" t="s">
        <v>25</v>
      </c>
      <c r="T14" s="39">
        <f t="shared" si="0"/>
        <v>1127.9100000000001</v>
      </c>
      <c r="U14" s="87">
        <v>46370</v>
      </c>
      <c r="V14" s="79"/>
      <c r="W14" s="78"/>
      <c r="X14" s="78"/>
      <c r="Y14" s="84"/>
    </row>
    <row r="15" spans="1:25" s="9" customFormat="1" ht="12" x14ac:dyDescent="0.25">
      <c r="A15" s="156"/>
      <c r="B15" s="24">
        <v>7</v>
      </c>
      <c r="C15" s="23" t="s">
        <v>48</v>
      </c>
      <c r="D15" s="23" t="s">
        <v>85</v>
      </c>
      <c r="E15" s="23">
        <v>2008</v>
      </c>
      <c r="F15" s="23" t="s">
        <v>223</v>
      </c>
      <c r="G15" s="23" t="s">
        <v>135</v>
      </c>
      <c r="H15" s="24">
        <v>4824105513</v>
      </c>
      <c r="I15" s="23">
        <v>852</v>
      </c>
      <c r="J15" s="23">
        <v>101</v>
      </c>
      <c r="K15" s="35">
        <v>1.2</v>
      </c>
      <c r="L15" s="36" t="s">
        <v>208</v>
      </c>
      <c r="M15" s="37">
        <v>1.4</v>
      </c>
      <c r="N15" s="24">
        <v>1</v>
      </c>
      <c r="O15" s="38">
        <v>1.97</v>
      </c>
      <c r="P15" s="24">
        <v>1</v>
      </c>
      <c r="Q15" s="37">
        <v>0.83</v>
      </c>
      <c r="R15" s="37"/>
      <c r="S15" s="24" t="s">
        <v>25</v>
      </c>
      <c r="T15" s="39">
        <f t="shared" si="0"/>
        <v>2340.42</v>
      </c>
      <c r="U15" s="87">
        <v>46257</v>
      </c>
      <c r="V15" s="79"/>
      <c r="W15" s="82"/>
      <c r="X15" s="78"/>
      <c r="Y15" s="78"/>
    </row>
    <row r="16" spans="1:25" s="50" customFormat="1" ht="12" x14ac:dyDescent="0.25">
      <c r="A16" s="156"/>
      <c r="B16" s="24">
        <v>13</v>
      </c>
      <c r="C16" s="23" t="s">
        <v>231</v>
      </c>
      <c r="D16" s="23" t="s">
        <v>86</v>
      </c>
      <c r="E16" s="23">
        <v>2020</v>
      </c>
      <c r="F16" s="23" t="s">
        <v>127</v>
      </c>
      <c r="G16" s="23">
        <v>19901</v>
      </c>
      <c r="H16" s="24">
        <v>4816005000</v>
      </c>
      <c r="I16" s="23">
        <v>852</v>
      </c>
      <c r="J16" s="23">
        <v>106</v>
      </c>
      <c r="K16" s="35">
        <v>1.2</v>
      </c>
      <c r="L16" s="36" t="s">
        <v>207</v>
      </c>
      <c r="M16" s="37">
        <v>0.92</v>
      </c>
      <c r="N16" s="24">
        <v>1</v>
      </c>
      <c r="O16" s="38">
        <v>1.97</v>
      </c>
      <c r="P16" s="24">
        <v>1</v>
      </c>
      <c r="Q16" s="37">
        <v>0.46</v>
      </c>
      <c r="R16" s="37"/>
      <c r="S16" s="24" t="s">
        <v>25</v>
      </c>
      <c r="T16" s="39">
        <f t="shared" si="0"/>
        <v>852.38</v>
      </c>
      <c r="U16" s="87">
        <v>46369</v>
      </c>
      <c r="V16" s="79"/>
      <c r="W16" s="78"/>
      <c r="X16" s="78"/>
      <c r="Y16" s="84"/>
    </row>
    <row r="17" spans="1:25" s="62" customFormat="1" ht="12" x14ac:dyDescent="0.25">
      <c r="A17" s="156"/>
      <c r="B17" s="24">
        <v>14</v>
      </c>
      <c r="C17" s="23" t="s">
        <v>258</v>
      </c>
      <c r="D17" s="23" t="s">
        <v>257</v>
      </c>
      <c r="E17" s="23">
        <v>2010</v>
      </c>
      <c r="F17" s="23" t="s">
        <v>127</v>
      </c>
      <c r="G17" s="23" t="s">
        <v>251</v>
      </c>
      <c r="H17" s="24">
        <v>4816005000</v>
      </c>
      <c r="I17" s="23">
        <v>852</v>
      </c>
      <c r="J17" s="23">
        <v>123</v>
      </c>
      <c r="K17" s="35">
        <v>1.4</v>
      </c>
      <c r="L17" s="36" t="s">
        <v>207</v>
      </c>
      <c r="M17" s="37">
        <v>0.92</v>
      </c>
      <c r="N17" s="24">
        <v>1</v>
      </c>
      <c r="O17" s="38">
        <v>1.97</v>
      </c>
      <c r="P17" s="24">
        <v>1</v>
      </c>
      <c r="Q17" s="37">
        <v>0.46</v>
      </c>
      <c r="R17" s="37"/>
      <c r="S17" s="24" t="s">
        <v>25</v>
      </c>
      <c r="T17" s="39">
        <f t="shared" si="0"/>
        <v>994.44</v>
      </c>
      <c r="U17" s="87">
        <v>46054</v>
      </c>
      <c r="V17" s="79"/>
      <c r="W17" s="78"/>
      <c r="X17" s="83"/>
      <c r="Y17" s="26"/>
    </row>
    <row r="18" spans="1:25" s="9" customFormat="1" ht="10.15" customHeight="1" x14ac:dyDescent="0.25">
      <c r="A18" s="156"/>
      <c r="B18" s="24">
        <v>15</v>
      </c>
      <c r="C18" s="23" t="s">
        <v>49</v>
      </c>
      <c r="D18" s="23" t="s">
        <v>87</v>
      </c>
      <c r="E18" s="23">
        <v>2004</v>
      </c>
      <c r="F18" s="23" t="s">
        <v>127</v>
      </c>
      <c r="G18" s="23" t="s">
        <v>136</v>
      </c>
      <c r="H18" s="24">
        <v>4816005000</v>
      </c>
      <c r="I18" s="23">
        <v>852</v>
      </c>
      <c r="J18" s="23">
        <v>152</v>
      </c>
      <c r="K18" s="35">
        <v>1.6</v>
      </c>
      <c r="L18" s="36" t="s">
        <v>207</v>
      </c>
      <c r="M18" s="37">
        <v>0.92</v>
      </c>
      <c r="N18" s="24">
        <v>1</v>
      </c>
      <c r="O18" s="38">
        <v>1.97</v>
      </c>
      <c r="P18" s="24">
        <v>1</v>
      </c>
      <c r="Q18" s="37">
        <v>0.46</v>
      </c>
      <c r="R18" s="37"/>
      <c r="S18" s="24" t="s">
        <v>25</v>
      </c>
      <c r="T18" s="39">
        <f t="shared" si="0"/>
        <v>1136.51</v>
      </c>
      <c r="U18" s="87">
        <v>46322</v>
      </c>
      <c r="V18" s="79"/>
      <c r="W18" s="78"/>
      <c r="X18" s="83"/>
      <c r="Y18" s="78"/>
    </row>
    <row r="19" spans="1:25" s="9" customFormat="1" ht="12" x14ac:dyDescent="0.25">
      <c r="A19" s="156"/>
      <c r="B19" s="24">
        <v>16</v>
      </c>
      <c r="C19" s="23" t="s">
        <v>50</v>
      </c>
      <c r="D19" s="23" t="s">
        <v>88</v>
      </c>
      <c r="E19" s="23">
        <v>2012</v>
      </c>
      <c r="F19" s="23" t="s">
        <v>128</v>
      </c>
      <c r="G19" s="47" t="s">
        <v>137</v>
      </c>
      <c r="H19" s="24">
        <v>4825035210</v>
      </c>
      <c r="I19" s="23">
        <v>852</v>
      </c>
      <c r="J19" s="23">
        <v>82</v>
      </c>
      <c r="K19" s="35">
        <v>1.1000000000000001</v>
      </c>
      <c r="L19" s="36" t="s">
        <v>208</v>
      </c>
      <c r="M19" s="37">
        <v>1.4</v>
      </c>
      <c r="N19" s="24">
        <v>1</v>
      </c>
      <c r="O19" s="38">
        <v>1.97</v>
      </c>
      <c r="P19" s="24">
        <v>1</v>
      </c>
      <c r="Q19" s="37">
        <v>0.46</v>
      </c>
      <c r="R19" s="37"/>
      <c r="S19" s="24" t="s">
        <v>25</v>
      </c>
      <c r="T19" s="39">
        <f t="shared" si="0"/>
        <v>1189.01</v>
      </c>
      <c r="U19" s="87">
        <v>46322</v>
      </c>
      <c r="V19" s="79"/>
      <c r="W19" s="78"/>
      <c r="X19" s="83"/>
      <c r="Y19" s="78"/>
    </row>
    <row r="20" spans="1:25" s="9" customFormat="1" ht="12" hidden="1" customHeight="1" x14ac:dyDescent="0.25">
      <c r="A20" s="156"/>
      <c r="B20" s="24">
        <v>17</v>
      </c>
      <c r="C20" s="23" t="s">
        <v>51</v>
      </c>
      <c r="D20" s="23" t="s">
        <v>89</v>
      </c>
      <c r="E20" s="23">
        <v>2012</v>
      </c>
      <c r="F20" s="23" t="s">
        <v>128</v>
      </c>
      <c r="G20" s="23" t="s">
        <v>138</v>
      </c>
      <c r="H20" s="24">
        <v>4825035210</v>
      </c>
      <c r="I20" s="23">
        <v>852</v>
      </c>
      <c r="J20" s="23">
        <v>106</v>
      </c>
      <c r="K20" s="35">
        <v>1.2</v>
      </c>
      <c r="L20" s="36" t="s">
        <v>208</v>
      </c>
      <c r="M20" s="37">
        <v>1.4</v>
      </c>
      <c r="N20" s="24">
        <v>1</v>
      </c>
      <c r="O20" s="38">
        <v>1.97</v>
      </c>
      <c r="P20" s="24">
        <v>1</v>
      </c>
      <c r="Q20" s="37">
        <v>0.5</v>
      </c>
      <c r="R20" s="37"/>
      <c r="S20" s="24" t="s">
        <v>25</v>
      </c>
      <c r="T20" s="39"/>
      <c r="U20" s="87">
        <v>45945</v>
      </c>
      <c r="V20" s="79"/>
      <c r="W20" s="78"/>
      <c r="X20" s="83"/>
      <c r="Y20" s="78"/>
    </row>
    <row r="21" spans="1:25" s="62" customFormat="1" ht="12" customHeight="1" x14ac:dyDescent="0.25">
      <c r="A21" s="156"/>
      <c r="B21" s="52">
        <v>17</v>
      </c>
      <c r="C21" s="53" t="s">
        <v>180</v>
      </c>
      <c r="D21" s="53" t="s">
        <v>191</v>
      </c>
      <c r="E21" s="53">
        <v>2013</v>
      </c>
      <c r="F21" s="53" t="s">
        <v>128</v>
      </c>
      <c r="G21" s="53" t="s">
        <v>202</v>
      </c>
      <c r="H21" s="54">
        <v>4825035210</v>
      </c>
      <c r="I21" s="23">
        <v>852</v>
      </c>
      <c r="J21" s="54">
        <v>106</v>
      </c>
      <c r="K21" s="58">
        <v>1.2</v>
      </c>
      <c r="L21" s="55" t="s">
        <v>226</v>
      </c>
      <c r="M21" s="56">
        <v>1.4</v>
      </c>
      <c r="N21" s="54">
        <v>1</v>
      </c>
      <c r="O21" s="56">
        <v>1.97</v>
      </c>
      <c r="P21" s="54">
        <v>1</v>
      </c>
      <c r="Q21" s="56">
        <v>0.46</v>
      </c>
      <c r="R21" s="56"/>
      <c r="S21" s="54" t="s">
        <v>25</v>
      </c>
      <c r="T21" s="57">
        <v>1189.01</v>
      </c>
      <c r="U21" s="86">
        <v>46318</v>
      </c>
      <c r="V21" s="79"/>
      <c r="W21" s="78"/>
      <c r="X21" s="83"/>
      <c r="Y21" s="78"/>
    </row>
    <row r="22" spans="1:25" s="62" customFormat="1" ht="12" x14ac:dyDescent="0.25">
      <c r="A22" s="156"/>
      <c r="B22" s="40">
        <v>18</v>
      </c>
      <c r="C22" s="25" t="s">
        <v>51</v>
      </c>
      <c r="D22" s="25" t="s">
        <v>89</v>
      </c>
      <c r="E22" s="25">
        <v>2012</v>
      </c>
      <c r="F22" s="25" t="s">
        <v>128</v>
      </c>
      <c r="G22" s="25" t="s">
        <v>246</v>
      </c>
      <c r="H22" s="40">
        <v>4825035210</v>
      </c>
      <c r="I22" s="53">
        <v>852</v>
      </c>
      <c r="J22" s="25">
        <v>106</v>
      </c>
      <c r="K22" s="41">
        <v>1.2</v>
      </c>
      <c r="L22" s="42" t="s">
        <v>208</v>
      </c>
      <c r="M22" s="43">
        <v>1.4</v>
      </c>
      <c r="N22" s="40">
        <v>1</v>
      </c>
      <c r="O22" s="44">
        <v>1.97</v>
      </c>
      <c r="P22" s="40">
        <v>1</v>
      </c>
      <c r="Q22" s="43">
        <v>0.46</v>
      </c>
      <c r="R22" s="43"/>
      <c r="S22" s="40" t="s">
        <v>25</v>
      </c>
      <c r="T22" s="39">
        <v>1189.01</v>
      </c>
      <c r="U22" s="88">
        <v>46310</v>
      </c>
      <c r="V22" s="79"/>
      <c r="W22" s="78"/>
      <c r="X22" s="78"/>
      <c r="Y22" s="26"/>
    </row>
    <row r="23" spans="1:25" s="61" customFormat="1" ht="12" x14ac:dyDescent="0.25">
      <c r="A23" s="156"/>
      <c r="B23" s="24">
        <v>19</v>
      </c>
      <c r="C23" s="23" t="s">
        <v>46</v>
      </c>
      <c r="D23" s="23" t="s">
        <v>83</v>
      </c>
      <c r="E23" s="23">
        <v>2016</v>
      </c>
      <c r="F23" s="23" t="s">
        <v>126</v>
      </c>
      <c r="G23" s="23" t="s">
        <v>132</v>
      </c>
      <c r="H23" s="24">
        <v>4821013470</v>
      </c>
      <c r="I23" s="23">
        <v>852</v>
      </c>
      <c r="J23" s="23">
        <v>80</v>
      </c>
      <c r="K23" s="35">
        <v>1.1000000000000001</v>
      </c>
      <c r="L23" s="36" t="s">
        <v>209</v>
      </c>
      <c r="M23" s="37">
        <v>1</v>
      </c>
      <c r="N23" s="24">
        <v>1</v>
      </c>
      <c r="O23" s="38">
        <v>1.97</v>
      </c>
      <c r="P23" s="24">
        <v>1</v>
      </c>
      <c r="Q23" s="37">
        <v>0.48</v>
      </c>
      <c r="R23" s="37"/>
      <c r="S23" s="24" t="s">
        <v>25</v>
      </c>
      <c r="T23" s="39">
        <v>1189.01</v>
      </c>
      <c r="U23" s="87">
        <v>46325</v>
      </c>
      <c r="V23" s="79"/>
      <c r="W23" s="78"/>
      <c r="X23" s="83"/>
      <c r="Y23" s="78"/>
    </row>
    <row r="24" spans="1:25" s="9" customFormat="1" ht="13.5" customHeight="1" x14ac:dyDescent="0.25">
      <c r="A24" s="156"/>
      <c r="B24" s="24">
        <v>21</v>
      </c>
      <c r="C24" s="23" t="s">
        <v>253</v>
      </c>
      <c r="D24" s="47" t="s">
        <v>90</v>
      </c>
      <c r="E24" s="23">
        <v>2008</v>
      </c>
      <c r="F24" s="23" t="s">
        <v>129</v>
      </c>
      <c r="G24" s="23" t="s">
        <v>256</v>
      </c>
      <c r="H24" s="24">
        <v>4825011297</v>
      </c>
      <c r="I24" s="23">
        <v>852</v>
      </c>
      <c r="J24" s="23">
        <v>165</v>
      </c>
      <c r="K24" s="35">
        <v>1.6</v>
      </c>
      <c r="L24" s="36" t="s">
        <v>208</v>
      </c>
      <c r="M24" s="37">
        <v>1.4</v>
      </c>
      <c r="N24" s="24">
        <v>1</v>
      </c>
      <c r="O24" s="38">
        <v>1.97</v>
      </c>
      <c r="P24" s="24">
        <v>1</v>
      </c>
      <c r="Q24" s="37">
        <v>0.48</v>
      </c>
      <c r="R24" s="37"/>
      <c r="S24" s="24" t="s">
        <v>25</v>
      </c>
      <c r="T24" s="39">
        <f t="shared" ref="T24:T42" si="1">ROUND(I24*K24*M24*N24*O24*P24*Q24,2)</f>
        <v>1804.66</v>
      </c>
      <c r="U24" s="87">
        <v>46295</v>
      </c>
      <c r="V24" s="79"/>
      <c r="W24" s="82"/>
      <c r="X24" s="78"/>
      <c r="Y24" s="78"/>
    </row>
    <row r="25" spans="1:25" s="9" customFormat="1" ht="12.75" x14ac:dyDescent="0.25">
      <c r="A25" s="156"/>
      <c r="B25" s="24">
        <v>22</v>
      </c>
      <c r="C25" s="23" t="s">
        <v>52</v>
      </c>
      <c r="D25" s="23" t="s">
        <v>91</v>
      </c>
      <c r="E25" s="23">
        <v>2008</v>
      </c>
      <c r="F25" s="23" t="s">
        <v>129</v>
      </c>
      <c r="G25" s="129" t="s">
        <v>135</v>
      </c>
      <c r="H25" s="24">
        <v>4825011297</v>
      </c>
      <c r="I25" s="23">
        <v>852</v>
      </c>
      <c r="J25" s="23">
        <v>101</v>
      </c>
      <c r="K25" s="35">
        <v>1.2</v>
      </c>
      <c r="L25" s="36" t="s">
        <v>208</v>
      </c>
      <c r="M25" s="37">
        <v>1.4</v>
      </c>
      <c r="N25" s="24">
        <v>1</v>
      </c>
      <c r="O25" s="38">
        <v>1.97</v>
      </c>
      <c r="P25" s="24">
        <v>1</v>
      </c>
      <c r="Q25" s="37">
        <v>0.48</v>
      </c>
      <c r="R25" s="37"/>
      <c r="S25" s="24" t="s">
        <v>25</v>
      </c>
      <c r="T25" s="39">
        <f t="shared" si="1"/>
        <v>1353.49</v>
      </c>
      <c r="U25" s="87">
        <v>46213</v>
      </c>
      <c r="V25" s="81"/>
      <c r="W25" s="78"/>
      <c r="X25" s="78"/>
      <c r="Y25" s="78"/>
    </row>
    <row r="26" spans="1:25" s="9" customFormat="1" ht="15" customHeight="1" x14ac:dyDescent="0.25">
      <c r="A26" s="156"/>
      <c r="B26" s="24">
        <v>23</v>
      </c>
      <c r="C26" s="23" t="s">
        <v>53</v>
      </c>
      <c r="D26" s="47" t="s">
        <v>92</v>
      </c>
      <c r="E26" s="23">
        <v>2016</v>
      </c>
      <c r="F26" s="23" t="s">
        <v>129</v>
      </c>
      <c r="G26" s="23" t="s">
        <v>139</v>
      </c>
      <c r="H26" s="24">
        <v>4825011297</v>
      </c>
      <c r="I26" s="23">
        <v>852</v>
      </c>
      <c r="J26" s="23">
        <v>110</v>
      </c>
      <c r="K26" s="35">
        <v>1.2</v>
      </c>
      <c r="L26" s="36" t="s">
        <v>208</v>
      </c>
      <c r="M26" s="37">
        <v>1.4</v>
      </c>
      <c r="N26" s="24">
        <v>1</v>
      </c>
      <c r="O26" s="38">
        <v>1.97</v>
      </c>
      <c r="P26" s="24">
        <v>1</v>
      </c>
      <c r="Q26" s="37">
        <v>0.48</v>
      </c>
      <c r="R26" s="37"/>
      <c r="S26" s="24" t="s">
        <v>25</v>
      </c>
      <c r="T26" s="39">
        <f t="shared" si="1"/>
        <v>1353.49</v>
      </c>
      <c r="U26" s="87">
        <v>46234</v>
      </c>
      <c r="V26" s="81"/>
      <c r="W26" s="78"/>
      <c r="X26" s="78"/>
      <c r="Y26" s="78"/>
    </row>
    <row r="27" spans="1:25" s="9" customFormat="1" ht="12" x14ac:dyDescent="0.25">
      <c r="A27" s="156"/>
      <c r="B27" s="24">
        <v>26</v>
      </c>
      <c r="C27" s="23" t="s">
        <v>54</v>
      </c>
      <c r="D27" s="23" t="s">
        <v>93</v>
      </c>
      <c r="E27" s="23">
        <v>2018</v>
      </c>
      <c r="F27" s="23" t="s">
        <v>129</v>
      </c>
      <c r="G27" s="23" t="s">
        <v>140</v>
      </c>
      <c r="H27" s="24">
        <v>4825011297</v>
      </c>
      <c r="I27" s="23">
        <v>852</v>
      </c>
      <c r="J27" s="24">
        <v>134.6</v>
      </c>
      <c r="K27" s="35">
        <v>1.4</v>
      </c>
      <c r="L27" s="36" t="s">
        <v>208</v>
      </c>
      <c r="M27" s="37">
        <v>1.4</v>
      </c>
      <c r="N27" s="24">
        <v>1</v>
      </c>
      <c r="O27" s="38">
        <v>1.97</v>
      </c>
      <c r="P27" s="24">
        <v>1</v>
      </c>
      <c r="Q27" s="37">
        <v>0.48</v>
      </c>
      <c r="R27" s="37"/>
      <c r="S27" s="24" t="s">
        <v>25</v>
      </c>
      <c r="T27" s="39">
        <f t="shared" si="1"/>
        <v>1579.08</v>
      </c>
      <c r="U27" s="87">
        <v>46376</v>
      </c>
      <c r="V27" s="79"/>
      <c r="W27" s="78"/>
      <c r="X27" s="78"/>
      <c r="Y27" s="84"/>
    </row>
    <row r="28" spans="1:25" s="9" customFormat="1" ht="15" customHeight="1" x14ac:dyDescent="0.25">
      <c r="A28" s="156"/>
      <c r="B28" s="24">
        <v>27</v>
      </c>
      <c r="C28" s="23" t="s">
        <v>55</v>
      </c>
      <c r="D28" s="23" t="s">
        <v>94</v>
      </c>
      <c r="E28" s="23">
        <v>2011</v>
      </c>
      <c r="F28" s="23" t="s">
        <v>129</v>
      </c>
      <c r="G28" s="23" t="s">
        <v>141</v>
      </c>
      <c r="H28" s="24">
        <v>4825011297</v>
      </c>
      <c r="I28" s="23">
        <v>852</v>
      </c>
      <c r="J28" s="24">
        <v>90</v>
      </c>
      <c r="K28" s="35">
        <v>1.1000000000000001</v>
      </c>
      <c r="L28" s="36" t="s">
        <v>208</v>
      </c>
      <c r="M28" s="37">
        <v>1.4</v>
      </c>
      <c r="N28" s="24">
        <v>1</v>
      </c>
      <c r="O28" s="38">
        <v>1.97</v>
      </c>
      <c r="P28" s="24">
        <v>1</v>
      </c>
      <c r="Q28" s="37">
        <v>0.48</v>
      </c>
      <c r="R28" s="37"/>
      <c r="S28" s="37" t="s">
        <v>25</v>
      </c>
      <c r="T28" s="39">
        <f t="shared" si="1"/>
        <v>1240.7</v>
      </c>
      <c r="U28" s="87">
        <v>46200</v>
      </c>
      <c r="V28" s="81"/>
      <c r="W28" s="78"/>
      <c r="X28" s="78"/>
      <c r="Y28" s="78"/>
    </row>
    <row r="29" spans="1:25" s="9" customFormat="1" ht="12" x14ac:dyDescent="0.25">
      <c r="A29" s="156"/>
      <c r="B29" s="24">
        <v>28</v>
      </c>
      <c r="C29" s="23" t="s">
        <v>252</v>
      </c>
      <c r="D29" s="23" t="s">
        <v>95</v>
      </c>
      <c r="E29" s="23">
        <v>2018</v>
      </c>
      <c r="F29" s="23" t="s">
        <v>129</v>
      </c>
      <c r="G29" s="23" t="s">
        <v>142</v>
      </c>
      <c r="H29" s="24">
        <v>4825011297</v>
      </c>
      <c r="I29" s="23">
        <v>852</v>
      </c>
      <c r="J29" s="24">
        <v>129.6</v>
      </c>
      <c r="K29" s="35">
        <v>1.4</v>
      </c>
      <c r="L29" s="36" t="s">
        <v>208</v>
      </c>
      <c r="M29" s="37">
        <v>1.4</v>
      </c>
      <c r="N29" s="24">
        <v>1</v>
      </c>
      <c r="O29" s="38">
        <v>1.97</v>
      </c>
      <c r="P29" s="24">
        <v>1</v>
      </c>
      <c r="Q29" s="37">
        <v>0.48</v>
      </c>
      <c r="R29" s="37"/>
      <c r="S29" s="24" t="s">
        <v>25</v>
      </c>
      <c r="T29" s="39">
        <f t="shared" si="1"/>
        <v>1579.08</v>
      </c>
      <c r="U29" s="87">
        <v>46376</v>
      </c>
      <c r="V29" s="79"/>
      <c r="W29" s="78"/>
      <c r="X29" s="78"/>
      <c r="Y29" s="84"/>
    </row>
    <row r="30" spans="1:25" s="9" customFormat="1" ht="12" x14ac:dyDescent="0.25">
      <c r="A30" s="156"/>
      <c r="B30" s="24">
        <v>30</v>
      </c>
      <c r="C30" s="23" t="s">
        <v>57</v>
      </c>
      <c r="D30" s="23" t="s">
        <v>96</v>
      </c>
      <c r="E30" s="23">
        <v>2016</v>
      </c>
      <c r="F30" s="23" t="s">
        <v>129</v>
      </c>
      <c r="G30" s="23" t="s">
        <v>143</v>
      </c>
      <c r="H30" s="24">
        <v>4825011297</v>
      </c>
      <c r="I30" s="23">
        <v>852</v>
      </c>
      <c r="J30" s="23">
        <v>86</v>
      </c>
      <c r="K30" s="35">
        <v>1.1000000000000001</v>
      </c>
      <c r="L30" s="36" t="s">
        <v>208</v>
      </c>
      <c r="M30" s="37">
        <v>1.4</v>
      </c>
      <c r="N30" s="24">
        <v>1</v>
      </c>
      <c r="O30" s="38">
        <v>1.97</v>
      </c>
      <c r="P30" s="24">
        <v>1</v>
      </c>
      <c r="Q30" s="37">
        <v>0.48</v>
      </c>
      <c r="R30" s="37"/>
      <c r="S30" s="24" t="s">
        <v>25</v>
      </c>
      <c r="T30" s="39">
        <f t="shared" si="1"/>
        <v>1240.7</v>
      </c>
      <c r="U30" s="87">
        <v>46328</v>
      </c>
      <c r="V30" s="79"/>
      <c r="W30" s="78"/>
      <c r="X30" s="83"/>
      <c r="Y30" s="78"/>
    </row>
    <row r="31" spans="1:25" s="9" customFormat="1" ht="12" x14ac:dyDescent="0.25">
      <c r="A31" s="156"/>
      <c r="B31" s="24">
        <v>34</v>
      </c>
      <c r="C31" s="23" t="s">
        <v>58</v>
      </c>
      <c r="D31" s="23" t="s">
        <v>97</v>
      </c>
      <c r="E31" s="23">
        <v>2010</v>
      </c>
      <c r="F31" s="23" t="s">
        <v>129</v>
      </c>
      <c r="G31" s="23" t="s">
        <v>144</v>
      </c>
      <c r="H31" s="24">
        <v>4825011297</v>
      </c>
      <c r="I31" s="23">
        <v>852</v>
      </c>
      <c r="J31" s="23">
        <v>104</v>
      </c>
      <c r="K31" s="35">
        <v>1.2</v>
      </c>
      <c r="L31" s="36" t="s">
        <v>208</v>
      </c>
      <c r="M31" s="37">
        <v>1.4</v>
      </c>
      <c r="N31" s="24">
        <v>1</v>
      </c>
      <c r="O31" s="38">
        <v>1.97</v>
      </c>
      <c r="P31" s="24">
        <v>1</v>
      </c>
      <c r="Q31" s="37">
        <v>0.48</v>
      </c>
      <c r="R31" s="37"/>
      <c r="S31" s="37" t="s">
        <v>25</v>
      </c>
      <c r="T31" s="39">
        <f t="shared" si="1"/>
        <v>1353.49</v>
      </c>
      <c r="U31" s="87">
        <v>46200</v>
      </c>
      <c r="V31" s="81"/>
      <c r="W31" s="78"/>
      <c r="X31" s="78"/>
      <c r="Y31" s="78"/>
    </row>
    <row r="32" spans="1:25" s="9" customFormat="1" ht="12" x14ac:dyDescent="0.25">
      <c r="A32" s="156"/>
      <c r="B32" s="24">
        <v>35</v>
      </c>
      <c r="C32" s="23" t="s">
        <v>59</v>
      </c>
      <c r="D32" s="23" t="s">
        <v>98</v>
      </c>
      <c r="E32" s="23">
        <v>2019</v>
      </c>
      <c r="F32" s="23" t="s">
        <v>129</v>
      </c>
      <c r="G32" s="23" t="s">
        <v>133</v>
      </c>
      <c r="H32" s="24">
        <v>4825011297</v>
      </c>
      <c r="I32" s="23">
        <v>852</v>
      </c>
      <c r="J32" s="23">
        <v>80</v>
      </c>
      <c r="K32" s="35">
        <v>1.1000000000000001</v>
      </c>
      <c r="L32" s="36" t="s">
        <v>208</v>
      </c>
      <c r="M32" s="37">
        <v>1.4</v>
      </c>
      <c r="N32" s="24">
        <v>1</v>
      </c>
      <c r="O32" s="38">
        <v>1.97</v>
      </c>
      <c r="P32" s="24">
        <v>1</v>
      </c>
      <c r="Q32" s="37">
        <v>0.48</v>
      </c>
      <c r="R32" s="37"/>
      <c r="S32" s="24" t="s">
        <v>25</v>
      </c>
      <c r="T32" s="39">
        <f t="shared" si="1"/>
        <v>1240.7</v>
      </c>
      <c r="U32" s="87">
        <v>46200</v>
      </c>
      <c r="V32" s="81"/>
      <c r="W32" s="78"/>
      <c r="X32" s="78"/>
      <c r="Y32" s="78"/>
    </row>
    <row r="33" spans="1:25" s="9" customFormat="1" ht="12" x14ac:dyDescent="0.25">
      <c r="A33" s="156"/>
      <c r="B33" s="24">
        <v>36</v>
      </c>
      <c r="C33" s="23" t="s">
        <v>60</v>
      </c>
      <c r="D33" s="23" t="s">
        <v>99</v>
      </c>
      <c r="E33" s="23">
        <v>2019</v>
      </c>
      <c r="F33" s="23" t="s">
        <v>129</v>
      </c>
      <c r="G33" s="23" t="s">
        <v>133</v>
      </c>
      <c r="H33" s="24">
        <v>4825011297</v>
      </c>
      <c r="I33" s="23">
        <v>852</v>
      </c>
      <c r="J33" s="23">
        <v>80</v>
      </c>
      <c r="K33" s="35">
        <v>1.1000000000000001</v>
      </c>
      <c r="L33" s="36" t="s">
        <v>208</v>
      </c>
      <c r="M33" s="37">
        <v>1.4</v>
      </c>
      <c r="N33" s="24">
        <v>1</v>
      </c>
      <c r="O33" s="38">
        <v>1.97</v>
      </c>
      <c r="P33" s="24">
        <v>1</v>
      </c>
      <c r="Q33" s="37">
        <v>0.48</v>
      </c>
      <c r="R33" s="37"/>
      <c r="S33" s="24" t="s">
        <v>25</v>
      </c>
      <c r="T33" s="39">
        <f t="shared" si="1"/>
        <v>1240.7</v>
      </c>
      <c r="U33" s="87">
        <v>46200</v>
      </c>
      <c r="V33" s="81"/>
      <c r="W33" s="78"/>
      <c r="X33" s="78"/>
      <c r="Y33" s="78"/>
    </row>
    <row r="34" spans="1:25" s="9" customFormat="1" ht="12" x14ac:dyDescent="0.25">
      <c r="A34" s="156"/>
      <c r="B34" s="24">
        <v>37</v>
      </c>
      <c r="C34" s="23" t="s">
        <v>61</v>
      </c>
      <c r="D34" s="23" t="s">
        <v>100</v>
      </c>
      <c r="E34" s="23">
        <v>2011</v>
      </c>
      <c r="F34" s="23" t="s">
        <v>129</v>
      </c>
      <c r="G34" s="23" t="s">
        <v>145</v>
      </c>
      <c r="H34" s="24">
        <v>4825011297</v>
      </c>
      <c r="I34" s="23">
        <v>852</v>
      </c>
      <c r="J34" s="23">
        <v>124</v>
      </c>
      <c r="K34" s="35">
        <v>1.4</v>
      </c>
      <c r="L34" s="36" t="s">
        <v>208</v>
      </c>
      <c r="M34" s="37">
        <v>1.4</v>
      </c>
      <c r="N34" s="24">
        <v>1</v>
      </c>
      <c r="O34" s="38">
        <v>1.97</v>
      </c>
      <c r="P34" s="24">
        <v>1</v>
      </c>
      <c r="Q34" s="37">
        <v>0.48</v>
      </c>
      <c r="R34" s="37"/>
      <c r="S34" s="24" t="s">
        <v>25</v>
      </c>
      <c r="T34" s="39">
        <f t="shared" si="1"/>
        <v>1579.08</v>
      </c>
      <c r="U34" s="87">
        <v>46327</v>
      </c>
      <c r="V34" s="79"/>
      <c r="W34" s="78"/>
      <c r="X34" s="83"/>
      <c r="Y34" s="78"/>
    </row>
    <row r="35" spans="1:25" s="9" customFormat="1" ht="12" x14ac:dyDescent="0.25">
      <c r="A35" s="156"/>
      <c r="B35" s="24">
        <v>38</v>
      </c>
      <c r="C35" s="23" t="s">
        <v>216</v>
      </c>
      <c r="D35" s="23" t="s">
        <v>214</v>
      </c>
      <c r="E35" s="23">
        <v>2022</v>
      </c>
      <c r="F35" s="23" t="s">
        <v>129</v>
      </c>
      <c r="G35" s="23" t="s">
        <v>213</v>
      </c>
      <c r="H35" s="24">
        <v>4825011297</v>
      </c>
      <c r="I35" s="23">
        <v>852</v>
      </c>
      <c r="J35" s="23">
        <v>106</v>
      </c>
      <c r="K35" s="35">
        <v>1.2</v>
      </c>
      <c r="L35" s="36" t="s">
        <v>208</v>
      </c>
      <c r="M35" s="37">
        <v>1.4</v>
      </c>
      <c r="N35" s="24">
        <v>1</v>
      </c>
      <c r="O35" s="38">
        <v>1.97</v>
      </c>
      <c r="P35" s="24">
        <v>1</v>
      </c>
      <c r="Q35" s="37">
        <v>0.48</v>
      </c>
      <c r="R35" s="37"/>
      <c r="S35" s="37" t="s">
        <v>25</v>
      </c>
      <c r="T35" s="39">
        <f t="shared" si="1"/>
        <v>1353.49</v>
      </c>
      <c r="U35" s="87">
        <v>46187</v>
      </c>
      <c r="V35" s="81"/>
      <c r="W35" s="78"/>
      <c r="X35" s="78"/>
      <c r="Y35" s="78"/>
    </row>
    <row r="36" spans="1:25" s="28" customFormat="1" ht="13.9" customHeight="1" x14ac:dyDescent="0.25">
      <c r="A36" s="156"/>
      <c r="B36" s="24">
        <v>39</v>
      </c>
      <c r="C36" s="23" t="s">
        <v>217</v>
      </c>
      <c r="D36" s="23" t="s">
        <v>101</v>
      </c>
      <c r="E36" s="23">
        <v>2021</v>
      </c>
      <c r="F36" s="23" t="s">
        <v>129</v>
      </c>
      <c r="G36" s="23" t="s">
        <v>146</v>
      </c>
      <c r="H36" s="24">
        <v>4825011297</v>
      </c>
      <c r="I36" s="23">
        <v>852</v>
      </c>
      <c r="J36" s="23">
        <v>106</v>
      </c>
      <c r="K36" s="35">
        <v>1.2</v>
      </c>
      <c r="L36" s="36" t="s">
        <v>208</v>
      </c>
      <c r="M36" s="37">
        <v>1.4</v>
      </c>
      <c r="N36" s="24">
        <v>1</v>
      </c>
      <c r="O36" s="38">
        <v>1.97</v>
      </c>
      <c r="P36" s="24">
        <v>1</v>
      </c>
      <c r="Q36" s="37">
        <v>0.48</v>
      </c>
      <c r="R36" s="37"/>
      <c r="S36" s="37" t="s">
        <v>25</v>
      </c>
      <c r="T36" s="39">
        <f t="shared" si="1"/>
        <v>1353.49</v>
      </c>
      <c r="U36" s="87">
        <v>46270</v>
      </c>
      <c r="V36" s="79"/>
      <c r="W36" s="82"/>
      <c r="X36" s="78"/>
      <c r="Y36" s="78"/>
    </row>
    <row r="37" spans="1:25" s="62" customFormat="1" ht="12" customHeight="1" x14ac:dyDescent="0.25">
      <c r="A37" s="156"/>
      <c r="B37" s="46">
        <v>41</v>
      </c>
      <c r="C37" s="23" t="s">
        <v>154</v>
      </c>
      <c r="D37" s="23" t="s">
        <v>160</v>
      </c>
      <c r="E37" s="23">
        <v>2015</v>
      </c>
      <c r="F37" s="23" t="s">
        <v>129</v>
      </c>
      <c r="G37" s="23" t="s">
        <v>167</v>
      </c>
      <c r="H37" s="24">
        <v>4825011297</v>
      </c>
      <c r="I37" s="23">
        <v>852</v>
      </c>
      <c r="J37" s="24">
        <v>106</v>
      </c>
      <c r="K37" s="48">
        <v>1.2</v>
      </c>
      <c r="L37" s="36" t="s">
        <v>208</v>
      </c>
      <c r="M37" s="37">
        <v>1.4</v>
      </c>
      <c r="N37" s="24">
        <v>1</v>
      </c>
      <c r="O37" s="37">
        <v>1.97</v>
      </c>
      <c r="P37" s="24">
        <v>1</v>
      </c>
      <c r="Q37" s="37">
        <v>0.48</v>
      </c>
      <c r="R37" s="37"/>
      <c r="S37" s="24" t="s">
        <v>25</v>
      </c>
      <c r="T37" s="39">
        <f t="shared" si="1"/>
        <v>1353.49</v>
      </c>
      <c r="U37" s="87">
        <v>46370</v>
      </c>
      <c r="V37" s="79"/>
      <c r="W37" s="78"/>
      <c r="X37" s="78"/>
      <c r="Y37" s="84"/>
    </row>
    <row r="38" spans="1:25" s="62" customFormat="1" ht="12" x14ac:dyDescent="0.25">
      <c r="A38" s="156"/>
      <c r="B38" s="40">
        <v>42</v>
      </c>
      <c r="C38" s="25" t="s">
        <v>254</v>
      </c>
      <c r="D38" s="25" t="s">
        <v>237</v>
      </c>
      <c r="E38" s="25">
        <v>2020</v>
      </c>
      <c r="F38" s="25" t="s">
        <v>129</v>
      </c>
      <c r="G38" s="25" t="s">
        <v>238</v>
      </c>
      <c r="H38" s="40">
        <v>4825011297</v>
      </c>
      <c r="I38" s="53">
        <v>852</v>
      </c>
      <c r="J38" s="40">
        <v>142.80000000000001</v>
      </c>
      <c r="K38" s="41">
        <v>1.4</v>
      </c>
      <c r="L38" s="42" t="s">
        <v>208</v>
      </c>
      <c r="M38" s="43">
        <v>1.4</v>
      </c>
      <c r="N38" s="40">
        <v>1</v>
      </c>
      <c r="O38" s="44">
        <v>1.97</v>
      </c>
      <c r="P38" s="40">
        <v>1</v>
      </c>
      <c r="Q38" s="43">
        <v>0.48</v>
      </c>
      <c r="R38" s="43"/>
      <c r="S38" s="40" t="s">
        <v>25</v>
      </c>
      <c r="T38" s="39">
        <f t="shared" si="1"/>
        <v>1579.08</v>
      </c>
      <c r="U38" s="88">
        <v>46204</v>
      </c>
      <c r="V38" s="81"/>
      <c r="W38" s="78"/>
      <c r="X38" s="78"/>
      <c r="Y38" s="26"/>
    </row>
    <row r="39" spans="1:25" s="62" customFormat="1" ht="12" x14ac:dyDescent="0.25">
      <c r="A39" s="156"/>
      <c r="B39" s="40">
        <v>43</v>
      </c>
      <c r="C39" s="25" t="s">
        <v>56</v>
      </c>
      <c r="D39" s="25" t="s">
        <v>239</v>
      </c>
      <c r="E39" s="25">
        <v>2017</v>
      </c>
      <c r="F39" s="25" t="s">
        <v>129</v>
      </c>
      <c r="G39" s="25" t="s">
        <v>240</v>
      </c>
      <c r="H39" s="40">
        <v>4825011297</v>
      </c>
      <c r="I39" s="53">
        <v>852</v>
      </c>
      <c r="J39" s="25">
        <v>150</v>
      </c>
      <c r="K39" s="41">
        <v>1.4</v>
      </c>
      <c r="L39" s="42" t="s">
        <v>208</v>
      </c>
      <c r="M39" s="43">
        <v>1.4</v>
      </c>
      <c r="N39" s="40">
        <v>1</v>
      </c>
      <c r="O39" s="44">
        <v>1.97</v>
      </c>
      <c r="P39" s="40">
        <v>1</v>
      </c>
      <c r="Q39" s="43">
        <v>0.48</v>
      </c>
      <c r="R39" s="43"/>
      <c r="S39" s="40" t="s">
        <v>25</v>
      </c>
      <c r="T39" s="39">
        <f t="shared" si="1"/>
        <v>1579.08</v>
      </c>
      <c r="U39" s="88">
        <v>46354</v>
      </c>
      <c r="V39" s="79"/>
      <c r="W39" s="78"/>
      <c r="X39" s="102"/>
      <c r="Y39" s="26"/>
    </row>
    <row r="40" spans="1:25" s="62" customFormat="1" ht="12" x14ac:dyDescent="0.25">
      <c r="A40" s="156"/>
      <c r="B40" s="40">
        <v>44</v>
      </c>
      <c r="C40" s="25" t="s">
        <v>241</v>
      </c>
      <c r="D40" s="25" t="s">
        <v>242</v>
      </c>
      <c r="E40" s="25">
        <v>2024</v>
      </c>
      <c r="F40" s="25" t="s">
        <v>129</v>
      </c>
      <c r="G40" s="25" t="s">
        <v>243</v>
      </c>
      <c r="H40" s="40">
        <v>4825011297</v>
      </c>
      <c r="I40" s="53">
        <v>852</v>
      </c>
      <c r="J40" s="25">
        <v>90</v>
      </c>
      <c r="K40" s="41">
        <v>1.1000000000000001</v>
      </c>
      <c r="L40" s="42" t="s">
        <v>208</v>
      </c>
      <c r="M40" s="43">
        <v>1.4</v>
      </c>
      <c r="N40" s="40">
        <v>1</v>
      </c>
      <c r="O40" s="44">
        <v>1.97</v>
      </c>
      <c r="P40" s="40">
        <v>1</v>
      </c>
      <c r="Q40" s="43">
        <v>0.48</v>
      </c>
      <c r="R40" s="43"/>
      <c r="S40" s="40" t="s">
        <v>25</v>
      </c>
      <c r="T40" s="39">
        <f t="shared" si="1"/>
        <v>1240.7</v>
      </c>
      <c r="U40" s="88">
        <v>46354</v>
      </c>
      <c r="V40" s="79"/>
      <c r="W40" s="78"/>
      <c r="X40" s="78"/>
      <c r="Y40" s="26"/>
    </row>
    <row r="41" spans="1:25" s="9" customFormat="1" ht="12" x14ac:dyDescent="0.25">
      <c r="A41" s="156"/>
      <c r="B41" s="24">
        <v>45</v>
      </c>
      <c r="C41" s="23" t="s">
        <v>62</v>
      </c>
      <c r="D41" s="23" t="s">
        <v>102</v>
      </c>
      <c r="E41" s="23">
        <v>2004</v>
      </c>
      <c r="F41" s="23" t="s">
        <v>130</v>
      </c>
      <c r="G41" s="23" t="s">
        <v>147</v>
      </c>
      <c r="H41" s="24">
        <v>4825114800</v>
      </c>
      <c r="I41" s="23">
        <v>852</v>
      </c>
      <c r="J41" s="23">
        <v>140</v>
      </c>
      <c r="K41" s="35">
        <v>1.4</v>
      </c>
      <c r="L41" s="36" t="s">
        <v>208</v>
      </c>
      <c r="M41" s="37">
        <v>1.4</v>
      </c>
      <c r="N41" s="24">
        <v>1</v>
      </c>
      <c r="O41" s="38">
        <v>1.97</v>
      </c>
      <c r="P41" s="24">
        <v>1</v>
      </c>
      <c r="Q41" s="37">
        <v>0.49</v>
      </c>
      <c r="R41" s="37"/>
      <c r="S41" s="24" t="s">
        <v>25</v>
      </c>
      <c r="T41" s="39">
        <f t="shared" si="1"/>
        <v>1611.97</v>
      </c>
      <c r="U41" s="87">
        <v>46310</v>
      </c>
      <c r="V41" s="79"/>
      <c r="W41" s="78"/>
      <c r="X41" s="83"/>
      <c r="Y41" s="78"/>
    </row>
    <row r="42" spans="1:25" s="62" customFormat="1" ht="12" customHeight="1" x14ac:dyDescent="0.25">
      <c r="A42" s="156"/>
      <c r="B42" s="24">
        <v>46</v>
      </c>
      <c r="C42" s="23" t="s">
        <v>181</v>
      </c>
      <c r="D42" s="23" t="s">
        <v>192</v>
      </c>
      <c r="E42" s="23">
        <v>2018</v>
      </c>
      <c r="F42" s="23" t="s">
        <v>130</v>
      </c>
      <c r="G42" s="23" t="s">
        <v>203</v>
      </c>
      <c r="H42" s="24">
        <v>4825114800</v>
      </c>
      <c r="I42" s="23">
        <v>852</v>
      </c>
      <c r="J42" s="23">
        <v>106</v>
      </c>
      <c r="K42" s="48">
        <v>1.2</v>
      </c>
      <c r="L42" s="23" t="s">
        <v>208</v>
      </c>
      <c r="M42" s="37">
        <v>1.4</v>
      </c>
      <c r="N42" s="24">
        <v>1</v>
      </c>
      <c r="O42" s="37">
        <v>1.97</v>
      </c>
      <c r="P42" s="24">
        <v>1</v>
      </c>
      <c r="Q42" s="37">
        <v>0.49</v>
      </c>
      <c r="R42" s="37"/>
      <c r="S42" s="24" t="s">
        <v>25</v>
      </c>
      <c r="T42" s="39">
        <f t="shared" si="1"/>
        <v>1381.69</v>
      </c>
      <c r="U42" s="87">
        <v>46376</v>
      </c>
      <c r="V42" s="79"/>
      <c r="W42" s="78"/>
      <c r="X42" s="78"/>
      <c r="Y42" s="84"/>
    </row>
    <row r="43" spans="1:25" s="9" customFormat="1" ht="12" x14ac:dyDescent="0.25">
      <c r="A43" s="156"/>
      <c r="B43" s="24">
        <v>47</v>
      </c>
      <c r="C43" s="23" t="s">
        <v>63</v>
      </c>
      <c r="D43" s="23" t="s">
        <v>103</v>
      </c>
      <c r="E43" s="23">
        <v>2015</v>
      </c>
      <c r="F43" s="23" t="s">
        <v>130</v>
      </c>
      <c r="G43" s="23" t="s">
        <v>148</v>
      </c>
      <c r="H43" s="24">
        <v>4825114800</v>
      </c>
      <c r="I43" s="23">
        <v>852</v>
      </c>
      <c r="J43" s="23">
        <v>83</v>
      </c>
      <c r="K43" s="35">
        <v>1.1000000000000001</v>
      </c>
      <c r="L43" s="36" t="s">
        <v>208</v>
      </c>
      <c r="M43" s="37">
        <v>1.4</v>
      </c>
      <c r="N43" s="24">
        <v>1</v>
      </c>
      <c r="O43" s="38">
        <v>1.97</v>
      </c>
      <c r="P43" s="24">
        <v>1</v>
      </c>
      <c r="Q43" s="37">
        <v>0.49</v>
      </c>
      <c r="R43" s="37"/>
      <c r="S43" s="24" t="s">
        <v>25</v>
      </c>
      <c r="T43" s="39">
        <v>1381.69</v>
      </c>
      <c r="U43" s="87">
        <v>46370</v>
      </c>
      <c r="V43" s="79"/>
      <c r="W43" s="78"/>
      <c r="X43" s="78"/>
      <c r="Y43" s="84"/>
    </row>
    <row r="44" spans="1:25" s="9" customFormat="1" ht="12" x14ac:dyDescent="0.25">
      <c r="A44" s="156"/>
      <c r="B44" s="24">
        <v>50</v>
      </c>
      <c r="C44" s="23" t="s">
        <v>64</v>
      </c>
      <c r="D44" s="23" t="s">
        <v>104</v>
      </c>
      <c r="E44" s="23">
        <v>2012</v>
      </c>
      <c r="F44" s="23" t="s">
        <v>131</v>
      </c>
      <c r="G44" s="23" t="s">
        <v>149</v>
      </c>
      <c r="H44" s="24">
        <v>4802023722</v>
      </c>
      <c r="I44" s="23">
        <v>852</v>
      </c>
      <c r="J44" s="23">
        <v>82</v>
      </c>
      <c r="K44" s="35">
        <v>1.1000000000000001</v>
      </c>
      <c r="L44" s="36" t="s">
        <v>208</v>
      </c>
      <c r="M44" s="37">
        <v>1.4</v>
      </c>
      <c r="N44" s="24">
        <v>1</v>
      </c>
      <c r="O44" s="38">
        <v>1.97</v>
      </c>
      <c r="P44" s="24">
        <v>1</v>
      </c>
      <c r="Q44" s="37">
        <v>0.47</v>
      </c>
      <c r="R44" s="37"/>
      <c r="S44" s="24" t="s">
        <v>25</v>
      </c>
      <c r="T44" s="39">
        <f t="shared" ref="T44:T63" si="2">ROUND(I44*K44*M44*N44*O44*P44*Q44,2)</f>
        <v>1214.8499999999999</v>
      </c>
      <c r="U44" s="87">
        <v>46322</v>
      </c>
      <c r="V44" s="79"/>
      <c r="W44" s="78"/>
      <c r="X44" s="83"/>
      <c r="Y44" s="78"/>
    </row>
    <row r="45" spans="1:25" s="9" customFormat="1" ht="12" x14ac:dyDescent="0.25">
      <c r="A45" s="156"/>
      <c r="B45" s="24">
        <v>51</v>
      </c>
      <c r="C45" s="23" t="s">
        <v>65</v>
      </c>
      <c r="D45" s="23" t="s">
        <v>105</v>
      </c>
      <c r="E45" s="23">
        <v>2012</v>
      </c>
      <c r="F45" s="23" t="s">
        <v>131</v>
      </c>
      <c r="G45" s="23" t="s">
        <v>149</v>
      </c>
      <c r="H45" s="24">
        <v>4802023722</v>
      </c>
      <c r="I45" s="23">
        <v>852</v>
      </c>
      <c r="J45" s="23">
        <v>82</v>
      </c>
      <c r="K45" s="35">
        <v>1.1000000000000001</v>
      </c>
      <c r="L45" s="36" t="s">
        <v>208</v>
      </c>
      <c r="M45" s="37">
        <v>1.4</v>
      </c>
      <c r="N45" s="24">
        <v>1</v>
      </c>
      <c r="O45" s="38">
        <v>1.97</v>
      </c>
      <c r="P45" s="24">
        <v>1</v>
      </c>
      <c r="Q45" s="37">
        <v>0.47</v>
      </c>
      <c r="R45" s="37"/>
      <c r="S45" s="24" t="s">
        <v>25</v>
      </c>
      <c r="T45" s="39">
        <f t="shared" si="2"/>
        <v>1214.8499999999999</v>
      </c>
      <c r="U45" s="87">
        <v>46322</v>
      </c>
      <c r="V45" s="79"/>
      <c r="W45" s="78"/>
      <c r="X45" s="83"/>
      <c r="Y45" s="78"/>
    </row>
    <row r="46" spans="1:25" s="9" customFormat="1" ht="12" x14ac:dyDescent="0.25">
      <c r="A46" s="156"/>
      <c r="B46" s="24">
        <v>52</v>
      </c>
      <c r="C46" s="23" t="s">
        <v>66</v>
      </c>
      <c r="D46" s="23" t="s">
        <v>106</v>
      </c>
      <c r="E46" s="23">
        <v>2012</v>
      </c>
      <c r="F46" s="23" t="s">
        <v>131</v>
      </c>
      <c r="G46" s="23" t="s">
        <v>149</v>
      </c>
      <c r="H46" s="24">
        <v>4802023722</v>
      </c>
      <c r="I46" s="23">
        <v>852</v>
      </c>
      <c r="J46" s="23">
        <v>82</v>
      </c>
      <c r="K46" s="35">
        <v>1.1000000000000001</v>
      </c>
      <c r="L46" s="36" t="s">
        <v>208</v>
      </c>
      <c r="M46" s="37">
        <v>1.4</v>
      </c>
      <c r="N46" s="24">
        <v>1</v>
      </c>
      <c r="O46" s="38">
        <v>1.97</v>
      </c>
      <c r="P46" s="24">
        <v>1</v>
      </c>
      <c r="Q46" s="37">
        <v>0.47</v>
      </c>
      <c r="R46" s="37"/>
      <c r="S46" s="24" t="s">
        <v>25</v>
      </c>
      <c r="T46" s="39">
        <f t="shared" si="2"/>
        <v>1214.8499999999999</v>
      </c>
      <c r="U46" s="87">
        <v>46322</v>
      </c>
      <c r="V46" s="79"/>
      <c r="W46" s="78"/>
      <c r="X46" s="83"/>
      <c r="Y46" s="78"/>
    </row>
    <row r="47" spans="1:25" s="9" customFormat="1" ht="12" x14ac:dyDescent="0.25">
      <c r="A47" s="156"/>
      <c r="B47" s="24">
        <v>53</v>
      </c>
      <c r="C47" s="23" t="s">
        <v>67</v>
      </c>
      <c r="D47" s="23" t="s">
        <v>107</v>
      </c>
      <c r="E47" s="23">
        <v>2012</v>
      </c>
      <c r="F47" s="23" t="s">
        <v>131</v>
      </c>
      <c r="G47" s="23" t="s">
        <v>149</v>
      </c>
      <c r="H47" s="24">
        <v>4802023722</v>
      </c>
      <c r="I47" s="23">
        <v>852</v>
      </c>
      <c r="J47" s="23">
        <v>82</v>
      </c>
      <c r="K47" s="35">
        <v>1.1000000000000001</v>
      </c>
      <c r="L47" s="36" t="s">
        <v>208</v>
      </c>
      <c r="M47" s="37">
        <v>1.4</v>
      </c>
      <c r="N47" s="24">
        <v>1</v>
      </c>
      <c r="O47" s="38">
        <v>1.97</v>
      </c>
      <c r="P47" s="24">
        <v>1</v>
      </c>
      <c r="Q47" s="37">
        <v>0.47</v>
      </c>
      <c r="R47" s="37"/>
      <c r="S47" s="37" t="s">
        <v>25</v>
      </c>
      <c r="T47" s="39">
        <f t="shared" si="2"/>
        <v>1214.8499999999999</v>
      </c>
      <c r="U47" s="87">
        <v>46322</v>
      </c>
      <c r="V47" s="79"/>
      <c r="W47" s="78"/>
      <c r="X47" s="83"/>
      <c r="Y47" s="78"/>
    </row>
    <row r="48" spans="1:25" s="9" customFormat="1" ht="12" x14ac:dyDescent="0.25">
      <c r="A48" s="156"/>
      <c r="B48" s="24">
        <v>54</v>
      </c>
      <c r="C48" s="23" t="s">
        <v>68</v>
      </c>
      <c r="D48" s="23" t="s">
        <v>108</v>
      </c>
      <c r="E48" s="23">
        <v>2012</v>
      </c>
      <c r="F48" s="23" t="s">
        <v>131</v>
      </c>
      <c r="G48" s="23" t="s">
        <v>149</v>
      </c>
      <c r="H48" s="24">
        <v>4802023722</v>
      </c>
      <c r="I48" s="23">
        <v>852</v>
      </c>
      <c r="J48" s="23">
        <v>82</v>
      </c>
      <c r="K48" s="35">
        <v>1.1000000000000001</v>
      </c>
      <c r="L48" s="36" t="s">
        <v>208</v>
      </c>
      <c r="M48" s="37">
        <v>1.4</v>
      </c>
      <c r="N48" s="24">
        <v>1</v>
      </c>
      <c r="O48" s="38">
        <v>1.97</v>
      </c>
      <c r="P48" s="24">
        <v>1</v>
      </c>
      <c r="Q48" s="37">
        <v>0.47</v>
      </c>
      <c r="R48" s="37"/>
      <c r="S48" s="24" t="s">
        <v>25</v>
      </c>
      <c r="T48" s="39">
        <f t="shared" si="2"/>
        <v>1214.8499999999999</v>
      </c>
      <c r="U48" s="87">
        <v>46322</v>
      </c>
      <c r="V48" s="79"/>
      <c r="W48" s="78"/>
      <c r="X48" s="83"/>
      <c r="Y48" s="78"/>
    </row>
    <row r="49" spans="1:25" s="9" customFormat="1" ht="12" x14ac:dyDescent="0.25">
      <c r="A49" s="156"/>
      <c r="B49" s="24">
        <v>55</v>
      </c>
      <c r="C49" s="23" t="s">
        <v>69</v>
      </c>
      <c r="D49" s="23" t="s">
        <v>109</v>
      </c>
      <c r="E49" s="23">
        <v>2012</v>
      </c>
      <c r="F49" s="23" t="s">
        <v>131</v>
      </c>
      <c r="G49" s="23" t="s">
        <v>149</v>
      </c>
      <c r="H49" s="24">
        <v>4802023722</v>
      </c>
      <c r="I49" s="23">
        <v>852</v>
      </c>
      <c r="J49" s="23">
        <v>82</v>
      </c>
      <c r="K49" s="35">
        <v>1.1000000000000001</v>
      </c>
      <c r="L49" s="36" t="s">
        <v>208</v>
      </c>
      <c r="M49" s="37">
        <v>1.4</v>
      </c>
      <c r="N49" s="24">
        <v>1</v>
      </c>
      <c r="O49" s="38">
        <v>1.97</v>
      </c>
      <c r="P49" s="24">
        <v>1</v>
      </c>
      <c r="Q49" s="37">
        <v>0.47</v>
      </c>
      <c r="R49" s="37"/>
      <c r="S49" s="24" t="s">
        <v>25</v>
      </c>
      <c r="T49" s="39">
        <f t="shared" si="2"/>
        <v>1214.8499999999999</v>
      </c>
      <c r="U49" s="87">
        <v>46322</v>
      </c>
      <c r="V49" s="79"/>
      <c r="W49" s="78"/>
      <c r="X49" s="83"/>
      <c r="Y49" s="78"/>
    </row>
    <row r="50" spans="1:25" s="9" customFormat="1" ht="12" x14ac:dyDescent="0.25">
      <c r="A50" s="156"/>
      <c r="B50" s="24">
        <v>56</v>
      </c>
      <c r="C50" s="23" t="s">
        <v>70</v>
      </c>
      <c r="D50" s="23" t="s">
        <v>110</v>
      </c>
      <c r="E50" s="23">
        <v>2012</v>
      </c>
      <c r="F50" s="23" t="s">
        <v>131</v>
      </c>
      <c r="G50" s="23" t="s">
        <v>149</v>
      </c>
      <c r="H50" s="24">
        <v>4802023722</v>
      </c>
      <c r="I50" s="23">
        <v>852</v>
      </c>
      <c r="J50" s="23">
        <v>82</v>
      </c>
      <c r="K50" s="35">
        <v>1.1000000000000001</v>
      </c>
      <c r="L50" s="36" t="s">
        <v>208</v>
      </c>
      <c r="M50" s="37">
        <v>1.4</v>
      </c>
      <c r="N50" s="24">
        <v>1</v>
      </c>
      <c r="O50" s="38">
        <v>1.97</v>
      </c>
      <c r="P50" s="24">
        <v>1</v>
      </c>
      <c r="Q50" s="37">
        <v>0.47</v>
      </c>
      <c r="R50" s="37"/>
      <c r="S50" s="24" t="s">
        <v>25</v>
      </c>
      <c r="T50" s="39">
        <f t="shared" si="2"/>
        <v>1214.8499999999999</v>
      </c>
      <c r="U50" s="87">
        <v>46322</v>
      </c>
      <c r="V50" s="79"/>
      <c r="W50" s="78"/>
      <c r="X50" s="83"/>
      <c r="Y50" s="78"/>
    </row>
    <row r="51" spans="1:25" s="9" customFormat="1" ht="12" x14ac:dyDescent="0.25">
      <c r="A51" s="156"/>
      <c r="B51" s="24">
        <v>57</v>
      </c>
      <c r="C51" s="23" t="s">
        <v>71</v>
      </c>
      <c r="D51" s="23" t="s">
        <v>111</v>
      </c>
      <c r="E51" s="23">
        <v>2012</v>
      </c>
      <c r="F51" s="23" t="s">
        <v>131</v>
      </c>
      <c r="G51" s="23" t="s">
        <v>149</v>
      </c>
      <c r="H51" s="24">
        <v>4802023722</v>
      </c>
      <c r="I51" s="23">
        <v>852</v>
      </c>
      <c r="J51" s="23">
        <v>82</v>
      </c>
      <c r="K51" s="35">
        <v>1.1000000000000001</v>
      </c>
      <c r="L51" s="36" t="s">
        <v>208</v>
      </c>
      <c r="M51" s="37">
        <v>1.4</v>
      </c>
      <c r="N51" s="24">
        <v>1</v>
      </c>
      <c r="O51" s="38">
        <v>1.97</v>
      </c>
      <c r="P51" s="24">
        <v>1</v>
      </c>
      <c r="Q51" s="37">
        <v>0.47</v>
      </c>
      <c r="R51" s="37"/>
      <c r="S51" s="37" t="s">
        <v>25</v>
      </c>
      <c r="T51" s="39">
        <f t="shared" si="2"/>
        <v>1214.8499999999999</v>
      </c>
      <c r="U51" s="87">
        <v>46322</v>
      </c>
      <c r="V51" s="79"/>
      <c r="W51" s="78"/>
      <c r="X51" s="83"/>
      <c r="Y51" s="78"/>
    </row>
    <row r="52" spans="1:25" s="9" customFormat="1" ht="12" x14ac:dyDescent="0.25">
      <c r="A52" s="156"/>
      <c r="B52" s="24">
        <v>58</v>
      </c>
      <c r="C52" s="23" t="s">
        <v>72</v>
      </c>
      <c r="D52" s="23" t="s">
        <v>112</v>
      </c>
      <c r="E52" s="23">
        <v>2012</v>
      </c>
      <c r="F52" s="23" t="s">
        <v>131</v>
      </c>
      <c r="G52" s="23" t="s">
        <v>149</v>
      </c>
      <c r="H52" s="24">
        <v>4802023722</v>
      </c>
      <c r="I52" s="23">
        <v>852</v>
      </c>
      <c r="J52" s="23">
        <v>82</v>
      </c>
      <c r="K52" s="35">
        <v>1.1000000000000001</v>
      </c>
      <c r="L52" s="36" t="s">
        <v>208</v>
      </c>
      <c r="M52" s="37">
        <v>1.4</v>
      </c>
      <c r="N52" s="24">
        <v>1</v>
      </c>
      <c r="O52" s="38">
        <v>1.97</v>
      </c>
      <c r="P52" s="24">
        <v>1</v>
      </c>
      <c r="Q52" s="37">
        <v>0.47</v>
      </c>
      <c r="R52" s="37"/>
      <c r="S52" s="24" t="s">
        <v>25</v>
      </c>
      <c r="T52" s="39">
        <f t="shared" si="2"/>
        <v>1214.8499999999999</v>
      </c>
      <c r="U52" s="87">
        <v>46322</v>
      </c>
      <c r="V52" s="79"/>
      <c r="W52" s="78"/>
      <c r="X52" s="83"/>
      <c r="Y52" s="78"/>
    </row>
    <row r="53" spans="1:25" s="9" customFormat="1" ht="12" x14ac:dyDescent="0.25">
      <c r="A53" s="156"/>
      <c r="B53" s="24">
        <v>59</v>
      </c>
      <c r="C53" s="23" t="s">
        <v>73</v>
      </c>
      <c r="D53" s="23" t="s">
        <v>113</v>
      </c>
      <c r="E53" s="23">
        <v>2012</v>
      </c>
      <c r="F53" s="23" t="s">
        <v>131</v>
      </c>
      <c r="G53" s="23" t="s">
        <v>149</v>
      </c>
      <c r="H53" s="24">
        <v>4802023722</v>
      </c>
      <c r="I53" s="23">
        <v>852</v>
      </c>
      <c r="J53" s="23">
        <v>82</v>
      </c>
      <c r="K53" s="35">
        <v>1.1000000000000001</v>
      </c>
      <c r="L53" s="36" t="s">
        <v>208</v>
      </c>
      <c r="M53" s="37">
        <v>1.4</v>
      </c>
      <c r="N53" s="24">
        <v>1</v>
      </c>
      <c r="O53" s="38">
        <v>1.97</v>
      </c>
      <c r="P53" s="24">
        <v>1</v>
      </c>
      <c r="Q53" s="37">
        <v>0.47</v>
      </c>
      <c r="R53" s="37"/>
      <c r="S53" s="24" t="s">
        <v>25</v>
      </c>
      <c r="T53" s="39">
        <f t="shared" si="2"/>
        <v>1214.8499999999999</v>
      </c>
      <c r="U53" s="87">
        <v>46322</v>
      </c>
      <c r="V53" s="79"/>
      <c r="W53" s="78"/>
      <c r="X53" s="83"/>
      <c r="Y53" s="78"/>
    </row>
    <row r="54" spans="1:25" s="9" customFormat="1" ht="12" x14ac:dyDescent="0.25">
      <c r="A54" s="156"/>
      <c r="B54" s="24">
        <v>60</v>
      </c>
      <c r="C54" s="23" t="s">
        <v>74</v>
      </c>
      <c r="D54" s="23" t="s">
        <v>114</v>
      </c>
      <c r="E54" s="23">
        <v>2012</v>
      </c>
      <c r="F54" s="23" t="s">
        <v>131</v>
      </c>
      <c r="G54" s="23" t="s">
        <v>149</v>
      </c>
      <c r="H54" s="24">
        <v>4802023722</v>
      </c>
      <c r="I54" s="23">
        <v>852</v>
      </c>
      <c r="J54" s="23">
        <v>82</v>
      </c>
      <c r="K54" s="35">
        <v>1.1000000000000001</v>
      </c>
      <c r="L54" s="36" t="s">
        <v>208</v>
      </c>
      <c r="M54" s="37">
        <v>1.4</v>
      </c>
      <c r="N54" s="24">
        <v>1</v>
      </c>
      <c r="O54" s="38">
        <v>1.97</v>
      </c>
      <c r="P54" s="24">
        <v>1</v>
      </c>
      <c r="Q54" s="37">
        <v>0.47</v>
      </c>
      <c r="R54" s="37"/>
      <c r="S54" s="24" t="s">
        <v>25</v>
      </c>
      <c r="T54" s="39">
        <f t="shared" si="2"/>
        <v>1214.8499999999999</v>
      </c>
      <c r="U54" s="87">
        <v>46322</v>
      </c>
      <c r="V54" s="79"/>
      <c r="W54" s="78"/>
      <c r="X54" s="83"/>
      <c r="Y54" s="78"/>
    </row>
    <row r="55" spans="1:25" s="9" customFormat="1" ht="12" x14ac:dyDescent="0.25">
      <c r="A55" s="156"/>
      <c r="B55" s="24">
        <v>61</v>
      </c>
      <c r="C55" s="23" t="s">
        <v>75</v>
      </c>
      <c r="D55" s="23" t="s">
        <v>115</v>
      </c>
      <c r="E55" s="23">
        <v>2012</v>
      </c>
      <c r="F55" s="23" t="s">
        <v>131</v>
      </c>
      <c r="G55" s="23" t="s">
        <v>149</v>
      </c>
      <c r="H55" s="24">
        <v>4802023722</v>
      </c>
      <c r="I55" s="23">
        <v>852</v>
      </c>
      <c r="J55" s="23">
        <v>82</v>
      </c>
      <c r="K55" s="35">
        <v>1.1000000000000001</v>
      </c>
      <c r="L55" s="36" t="s">
        <v>208</v>
      </c>
      <c r="M55" s="37">
        <v>1.4</v>
      </c>
      <c r="N55" s="24">
        <v>1</v>
      </c>
      <c r="O55" s="38">
        <v>1.97</v>
      </c>
      <c r="P55" s="24">
        <v>1</v>
      </c>
      <c r="Q55" s="37">
        <v>0.47</v>
      </c>
      <c r="R55" s="37"/>
      <c r="S55" s="37" t="s">
        <v>25</v>
      </c>
      <c r="T55" s="39">
        <f t="shared" si="2"/>
        <v>1214.8499999999999</v>
      </c>
      <c r="U55" s="87">
        <v>46322</v>
      </c>
      <c r="V55" s="79"/>
      <c r="W55" s="78"/>
      <c r="X55" s="83"/>
      <c r="Y55" s="78"/>
    </row>
    <row r="56" spans="1:25" s="9" customFormat="1" ht="12" x14ac:dyDescent="0.25">
      <c r="A56" s="156"/>
      <c r="B56" s="24">
        <v>62</v>
      </c>
      <c r="C56" s="23" t="s">
        <v>76</v>
      </c>
      <c r="D56" s="23" t="s">
        <v>116</v>
      </c>
      <c r="E56" s="23">
        <v>2012</v>
      </c>
      <c r="F56" s="23" t="s">
        <v>131</v>
      </c>
      <c r="G56" s="23" t="s">
        <v>149</v>
      </c>
      <c r="H56" s="24">
        <v>4802023722</v>
      </c>
      <c r="I56" s="23">
        <v>852</v>
      </c>
      <c r="J56" s="23">
        <v>82</v>
      </c>
      <c r="K56" s="35">
        <v>1.1000000000000001</v>
      </c>
      <c r="L56" s="36" t="s">
        <v>208</v>
      </c>
      <c r="M56" s="37">
        <v>1.4</v>
      </c>
      <c r="N56" s="24">
        <v>1</v>
      </c>
      <c r="O56" s="38">
        <v>1.97</v>
      </c>
      <c r="P56" s="24">
        <v>1</v>
      </c>
      <c r="Q56" s="37">
        <v>0.47</v>
      </c>
      <c r="R56" s="37"/>
      <c r="S56" s="24" t="s">
        <v>25</v>
      </c>
      <c r="T56" s="39">
        <f t="shared" si="2"/>
        <v>1214.8499999999999</v>
      </c>
      <c r="U56" s="87">
        <v>46322</v>
      </c>
      <c r="V56" s="79"/>
      <c r="W56" s="78"/>
      <c r="X56" s="83"/>
      <c r="Y56" s="78"/>
    </row>
    <row r="57" spans="1:25" s="9" customFormat="1" ht="12" x14ac:dyDescent="0.25">
      <c r="A57" s="156"/>
      <c r="B57" s="24">
        <v>63</v>
      </c>
      <c r="C57" s="23" t="s">
        <v>77</v>
      </c>
      <c r="D57" s="23" t="s">
        <v>117</v>
      </c>
      <c r="E57" s="23">
        <v>2012</v>
      </c>
      <c r="F57" s="23" t="s">
        <v>131</v>
      </c>
      <c r="G57" s="23" t="s">
        <v>149</v>
      </c>
      <c r="H57" s="24">
        <v>4802023722</v>
      </c>
      <c r="I57" s="23">
        <v>852</v>
      </c>
      <c r="J57" s="23">
        <v>82</v>
      </c>
      <c r="K57" s="35">
        <v>1.1000000000000001</v>
      </c>
      <c r="L57" s="36" t="s">
        <v>208</v>
      </c>
      <c r="M57" s="37">
        <v>1.4</v>
      </c>
      <c r="N57" s="24">
        <v>1</v>
      </c>
      <c r="O57" s="38">
        <v>1.97</v>
      </c>
      <c r="P57" s="24">
        <v>1</v>
      </c>
      <c r="Q57" s="37">
        <v>0.47</v>
      </c>
      <c r="R57" s="37"/>
      <c r="S57" s="24" t="s">
        <v>25</v>
      </c>
      <c r="T57" s="39">
        <f t="shared" si="2"/>
        <v>1214.8499999999999</v>
      </c>
      <c r="U57" s="87">
        <v>46322</v>
      </c>
      <c r="V57" s="79"/>
      <c r="W57" s="78"/>
      <c r="X57" s="83"/>
      <c r="Y57" s="78"/>
    </row>
    <row r="58" spans="1:25" s="9" customFormat="1" ht="12" x14ac:dyDescent="0.25">
      <c r="A58" s="156"/>
      <c r="B58" s="24">
        <v>64</v>
      </c>
      <c r="C58" s="23" t="s">
        <v>78</v>
      </c>
      <c r="D58" s="23" t="s">
        <v>118</v>
      </c>
      <c r="E58" s="23">
        <v>2012</v>
      </c>
      <c r="F58" s="23" t="s">
        <v>131</v>
      </c>
      <c r="G58" s="23" t="s">
        <v>149</v>
      </c>
      <c r="H58" s="24">
        <v>4802023722</v>
      </c>
      <c r="I58" s="23">
        <v>852</v>
      </c>
      <c r="J58" s="23">
        <v>82</v>
      </c>
      <c r="K58" s="35">
        <v>1.1000000000000001</v>
      </c>
      <c r="L58" s="36" t="s">
        <v>208</v>
      </c>
      <c r="M58" s="37">
        <v>1.4</v>
      </c>
      <c r="N58" s="24">
        <v>1</v>
      </c>
      <c r="O58" s="38">
        <v>1.97</v>
      </c>
      <c r="P58" s="24">
        <v>1</v>
      </c>
      <c r="Q58" s="37">
        <v>0.47</v>
      </c>
      <c r="R58" s="37"/>
      <c r="S58" s="24" t="s">
        <v>25</v>
      </c>
      <c r="T58" s="39">
        <f t="shared" si="2"/>
        <v>1214.8499999999999</v>
      </c>
      <c r="U58" s="87">
        <v>46322</v>
      </c>
      <c r="V58" s="79"/>
      <c r="W58" s="78"/>
      <c r="X58" s="83"/>
      <c r="Y58" s="78"/>
    </row>
    <row r="59" spans="1:25" s="9" customFormat="1" ht="12" x14ac:dyDescent="0.25">
      <c r="A59" s="156"/>
      <c r="B59" s="24">
        <v>65</v>
      </c>
      <c r="C59" s="23" t="s">
        <v>79</v>
      </c>
      <c r="D59" s="23" t="s">
        <v>119</v>
      </c>
      <c r="E59" s="23">
        <v>2012</v>
      </c>
      <c r="F59" s="23" t="s">
        <v>131</v>
      </c>
      <c r="G59" s="23" t="s">
        <v>149</v>
      </c>
      <c r="H59" s="24">
        <v>4802023722</v>
      </c>
      <c r="I59" s="23">
        <v>852</v>
      </c>
      <c r="J59" s="23">
        <v>82</v>
      </c>
      <c r="K59" s="35">
        <v>1.1000000000000001</v>
      </c>
      <c r="L59" s="36" t="s">
        <v>208</v>
      </c>
      <c r="M59" s="37">
        <v>1.4</v>
      </c>
      <c r="N59" s="24">
        <v>1</v>
      </c>
      <c r="O59" s="38">
        <v>1.97</v>
      </c>
      <c r="P59" s="24">
        <v>1</v>
      </c>
      <c r="Q59" s="37">
        <v>0.47</v>
      </c>
      <c r="R59" s="37"/>
      <c r="S59" s="24" t="s">
        <v>25</v>
      </c>
      <c r="T59" s="39">
        <f t="shared" si="2"/>
        <v>1214.8499999999999</v>
      </c>
      <c r="U59" s="87">
        <v>46322</v>
      </c>
      <c r="V59" s="79"/>
      <c r="W59" s="78"/>
      <c r="X59" s="83"/>
      <c r="Y59" s="78"/>
    </row>
    <row r="60" spans="1:25" s="9" customFormat="1" ht="12" x14ac:dyDescent="0.25">
      <c r="A60" s="156"/>
      <c r="B60" s="24">
        <v>66</v>
      </c>
      <c r="C60" s="23" t="s">
        <v>80</v>
      </c>
      <c r="D60" s="23" t="s">
        <v>120</v>
      </c>
      <c r="E60" s="23">
        <v>2018</v>
      </c>
      <c r="F60" s="23" t="s">
        <v>131</v>
      </c>
      <c r="G60" s="23" t="s">
        <v>133</v>
      </c>
      <c r="H60" s="24">
        <v>4802023722</v>
      </c>
      <c r="I60" s="23">
        <v>852</v>
      </c>
      <c r="J60" s="23">
        <v>87</v>
      </c>
      <c r="K60" s="35">
        <v>1.1000000000000001</v>
      </c>
      <c r="L60" s="36" t="s">
        <v>208</v>
      </c>
      <c r="M60" s="37">
        <v>1.4</v>
      </c>
      <c r="N60" s="24">
        <v>1</v>
      </c>
      <c r="O60" s="38">
        <v>1.97</v>
      </c>
      <c r="P60" s="24">
        <v>1</v>
      </c>
      <c r="Q60" s="37">
        <v>0.47</v>
      </c>
      <c r="R60" s="37"/>
      <c r="S60" s="37" t="s">
        <v>25</v>
      </c>
      <c r="T60" s="39">
        <f t="shared" si="2"/>
        <v>1214.8499999999999</v>
      </c>
      <c r="U60" s="87">
        <v>46384</v>
      </c>
      <c r="V60" s="79"/>
      <c r="W60" s="78"/>
      <c r="X60" s="78"/>
      <c r="Y60" s="84"/>
    </row>
    <row r="61" spans="1:25" s="9" customFormat="1" ht="12" x14ac:dyDescent="0.25">
      <c r="A61" s="156"/>
      <c r="B61" s="24">
        <v>67</v>
      </c>
      <c r="C61" s="23" t="s">
        <v>81</v>
      </c>
      <c r="D61" s="23" t="s">
        <v>121</v>
      </c>
      <c r="E61" s="23">
        <v>2018</v>
      </c>
      <c r="F61" s="23" t="s">
        <v>131</v>
      </c>
      <c r="G61" s="23" t="s">
        <v>133</v>
      </c>
      <c r="H61" s="24">
        <v>4802023722</v>
      </c>
      <c r="I61" s="23">
        <v>852</v>
      </c>
      <c r="J61" s="23">
        <v>87</v>
      </c>
      <c r="K61" s="35">
        <v>1.1000000000000001</v>
      </c>
      <c r="L61" s="36" t="s">
        <v>208</v>
      </c>
      <c r="M61" s="37">
        <v>1.4</v>
      </c>
      <c r="N61" s="24">
        <v>1</v>
      </c>
      <c r="O61" s="38">
        <v>1.97</v>
      </c>
      <c r="P61" s="24">
        <v>1</v>
      </c>
      <c r="Q61" s="37">
        <v>0.47</v>
      </c>
      <c r="R61" s="37"/>
      <c r="S61" s="24" t="s">
        <v>25</v>
      </c>
      <c r="T61" s="39">
        <f t="shared" si="2"/>
        <v>1214.8499999999999</v>
      </c>
      <c r="U61" s="87">
        <v>46384</v>
      </c>
      <c r="V61" s="79"/>
      <c r="W61" s="78"/>
      <c r="X61" s="78"/>
      <c r="Y61" s="84"/>
    </row>
    <row r="62" spans="1:25" s="9" customFormat="1" ht="12.75" thickBot="1" x14ac:dyDescent="0.3">
      <c r="A62" s="156"/>
      <c r="B62" s="24">
        <v>68</v>
      </c>
      <c r="C62" s="23" t="s">
        <v>82</v>
      </c>
      <c r="D62" s="23" t="s">
        <v>122</v>
      </c>
      <c r="E62" s="23">
        <v>2018</v>
      </c>
      <c r="F62" s="23" t="s">
        <v>131</v>
      </c>
      <c r="G62" s="23" t="s">
        <v>133</v>
      </c>
      <c r="H62" s="24">
        <v>4802023722</v>
      </c>
      <c r="I62" s="23">
        <v>852</v>
      </c>
      <c r="J62" s="23">
        <v>87</v>
      </c>
      <c r="K62" s="35">
        <v>1.1000000000000001</v>
      </c>
      <c r="L62" s="36" t="s">
        <v>208</v>
      </c>
      <c r="M62" s="37">
        <v>1.4</v>
      </c>
      <c r="N62" s="24">
        <v>1</v>
      </c>
      <c r="O62" s="38">
        <v>1.97</v>
      </c>
      <c r="P62" s="24">
        <v>1</v>
      </c>
      <c r="Q62" s="37">
        <v>0.47</v>
      </c>
      <c r="R62" s="37"/>
      <c r="S62" s="24" t="s">
        <v>25</v>
      </c>
      <c r="T62" s="39">
        <f t="shared" si="2"/>
        <v>1214.8499999999999</v>
      </c>
      <c r="U62" s="87">
        <v>46384</v>
      </c>
      <c r="V62" s="79"/>
      <c r="W62" s="78"/>
      <c r="X62" s="78"/>
      <c r="Y62" s="84"/>
    </row>
    <row r="63" spans="1:25" s="9" customFormat="1" ht="12" customHeight="1" x14ac:dyDescent="0.25">
      <c r="A63" s="169" t="s">
        <v>212</v>
      </c>
      <c r="B63" s="45">
        <v>70</v>
      </c>
      <c r="C63" s="27" t="s">
        <v>150</v>
      </c>
      <c r="D63" s="27" t="s">
        <v>156</v>
      </c>
      <c r="E63" s="27">
        <v>2010</v>
      </c>
      <c r="F63" s="27" t="s">
        <v>123</v>
      </c>
      <c r="G63" s="96" t="s">
        <v>163</v>
      </c>
      <c r="H63" s="29">
        <v>4825004035</v>
      </c>
      <c r="I63" s="27">
        <v>1163</v>
      </c>
      <c r="J63" s="27"/>
      <c r="K63" s="30">
        <v>1</v>
      </c>
      <c r="L63" s="31" t="s">
        <v>208</v>
      </c>
      <c r="M63" s="32">
        <v>1.4</v>
      </c>
      <c r="N63" s="29">
        <v>1</v>
      </c>
      <c r="O63" s="33">
        <v>1.97</v>
      </c>
      <c r="P63" s="29">
        <v>1</v>
      </c>
      <c r="Q63" s="32">
        <v>0.46</v>
      </c>
      <c r="R63" s="32"/>
      <c r="S63" s="29" t="s">
        <v>25</v>
      </c>
      <c r="T63" s="34">
        <f t="shared" si="2"/>
        <v>1475.47</v>
      </c>
      <c r="U63" s="97">
        <v>46378</v>
      </c>
      <c r="V63" s="105"/>
      <c r="W63" s="104"/>
      <c r="X63" s="104"/>
      <c r="Y63" s="106"/>
    </row>
    <row r="64" spans="1:25" s="61" customFormat="1" ht="15" customHeight="1" x14ac:dyDescent="0.25">
      <c r="A64" s="156"/>
      <c r="B64" s="46">
        <v>71</v>
      </c>
      <c r="C64" s="23" t="s">
        <v>151</v>
      </c>
      <c r="D64" s="23" t="s">
        <v>157</v>
      </c>
      <c r="E64" s="23">
        <v>2010</v>
      </c>
      <c r="F64" s="23" t="s">
        <v>123</v>
      </c>
      <c r="G64" s="23" t="s">
        <v>164</v>
      </c>
      <c r="H64" s="24">
        <v>4825004035</v>
      </c>
      <c r="I64" s="23">
        <v>1163</v>
      </c>
      <c r="J64" s="23"/>
      <c r="K64" s="35">
        <v>1</v>
      </c>
      <c r="L64" s="36" t="s">
        <v>208</v>
      </c>
      <c r="M64" s="37">
        <v>1.4</v>
      </c>
      <c r="N64" s="24">
        <v>1</v>
      </c>
      <c r="O64" s="38">
        <v>1.97</v>
      </c>
      <c r="P64" s="24">
        <v>1</v>
      </c>
      <c r="Q64" s="37">
        <v>0.46</v>
      </c>
      <c r="R64" s="37"/>
      <c r="S64" s="24" t="s">
        <v>25</v>
      </c>
      <c r="T64" s="39">
        <f t="shared" ref="T64:T79" si="3">ROUND(I64*K64*M64*N64*O64*P64*Q64,2)</f>
        <v>1475.47</v>
      </c>
      <c r="U64" s="87">
        <v>46295</v>
      </c>
      <c r="V64" s="79"/>
      <c r="W64" s="82"/>
      <c r="X64" s="78"/>
      <c r="Y64" s="107"/>
    </row>
    <row r="65" spans="1:25" s="9" customFormat="1" ht="15.6" customHeight="1" x14ac:dyDescent="0.25">
      <c r="A65" s="156"/>
      <c r="B65" s="46">
        <v>75</v>
      </c>
      <c r="C65" s="23" t="s">
        <v>222</v>
      </c>
      <c r="D65" s="23" t="s">
        <v>220</v>
      </c>
      <c r="E65" s="23">
        <v>2021</v>
      </c>
      <c r="F65" s="23" t="s">
        <v>125</v>
      </c>
      <c r="G65" s="23" t="s">
        <v>215</v>
      </c>
      <c r="H65" s="24">
        <v>4825001637</v>
      </c>
      <c r="I65" s="23">
        <v>1163</v>
      </c>
      <c r="J65" s="48"/>
      <c r="K65" s="48">
        <v>1</v>
      </c>
      <c r="L65" s="23" t="s">
        <v>208</v>
      </c>
      <c r="M65" s="37">
        <v>1.4</v>
      </c>
      <c r="N65" s="24">
        <v>1</v>
      </c>
      <c r="O65" s="37">
        <v>1.97</v>
      </c>
      <c r="P65" s="24">
        <v>1</v>
      </c>
      <c r="Q65" s="37">
        <v>0.46</v>
      </c>
      <c r="R65" s="37"/>
      <c r="S65" s="24" t="s">
        <v>25</v>
      </c>
      <c r="T65" s="39">
        <f t="shared" si="3"/>
        <v>1475.47</v>
      </c>
      <c r="U65" s="87">
        <v>46186</v>
      </c>
      <c r="V65" s="81"/>
      <c r="W65" s="78"/>
      <c r="X65" s="78"/>
      <c r="Y65" s="107"/>
    </row>
    <row r="66" spans="1:25" s="62" customFormat="1" ht="12.6" customHeight="1" x14ac:dyDescent="0.25">
      <c r="A66" s="156"/>
      <c r="B66" s="46">
        <v>78</v>
      </c>
      <c r="C66" s="23" t="s">
        <v>174</v>
      </c>
      <c r="D66" s="23" t="s">
        <v>178</v>
      </c>
      <c r="E66" s="23">
        <v>2013</v>
      </c>
      <c r="F66" s="23" t="s">
        <v>127</v>
      </c>
      <c r="G66" s="23" t="s">
        <v>169</v>
      </c>
      <c r="H66" s="24">
        <v>4816005000</v>
      </c>
      <c r="I66" s="23">
        <v>1163</v>
      </c>
      <c r="J66" s="48"/>
      <c r="K66" s="48">
        <v>1</v>
      </c>
      <c r="L66" s="23" t="s">
        <v>207</v>
      </c>
      <c r="M66" s="37">
        <v>0.92</v>
      </c>
      <c r="N66" s="24">
        <v>1</v>
      </c>
      <c r="O66" s="37">
        <v>1.97</v>
      </c>
      <c r="P66" s="24">
        <v>1</v>
      </c>
      <c r="Q66" s="37">
        <v>0.46</v>
      </c>
      <c r="R66" s="37"/>
      <c r="S66" s="24" t="s">
        <v>25</v>
      </c>
      <c r="T66" s="39">
        <f t="shared" si="3"/>
        <v>969.6</v>
      </c>
      <c r="U66" s="87">
        <v>46310</v>
      </c>
      <c r="V66" s="85"/>
      <c r="W66" s="78"/>
      <c r="X66" s="83"/>
      <c r="Y66" s="107"/>
    </row>
    <row r="67" spans="1:25" s="62" customFormat="1" ht="12.6" customHeight="1" x14ac:dyDescent="0.25">
      <c r="A67" s="156"/>
      <c r="B67" s="46">
        <v>79</v>
      </c>
      <c r="C67" s="23" t="s">
        <v>225</v>
      </c>
      <c r="D67" s="23" t="s">
        <v>190</v>
      </c>
      <c r="E67" s="23">
        <v>2012</v>
      </c>
      <c r="F67" s="23" t="s">
        <v>127</v>
      </c>
      <c r="G67" s="23" t="s">
        <v>201</v>
      </c>
      <c r="H67" s="24">
        <v>4816005000</v>
      </c>
      <c r="I67" s="23">
        <v>1163</v>
      </c>
      <c r="J67" s="48"/>
      <c r="K67" s="48">
        <v>1</v>
      </c>
      <c r="L67" s="23" t="s">
        <v>207</v>
      </c>
      <c r="M67" s="37">
        <v>0.92</v>
      </c>
      <c r="N67" s="24">
        <v>1</v>
      </c>
      <c r="O67" s="37">
        <v>1.97</v>
      </c>
      <c r="P67" s="24">
        <v>1</v>
      </c>
      <c r="Q67" s="37">
        <v>0.46</v>
      </c>
      <c r="R67" s="37"/>
      <c r="S67" s="24" t="s">
        <v>25</v>
      </c>
      <c r="T67" s="39">
        <f t="shared" si="3"/>
        <v>969.6</v>
      </c>
      <c r="U67" s="87">
        <v>46215</v>
      </c>
      <c r="V67" s="90"/>
      <c r="W67" s="78"/>
      <c r="X67" s="78"/>
      <c r="Y67" s="107"/>
    </row>
    <row r="68" spans="1:25" s="50" customFormat="1" ht="11.1" customHeight="1" x14ac:dyDescent="0.25">
      <c r="A68" s="156"/>
      <c r="B68" s="46">
        <v>83</v>
      </c>
      <c r="C68" s="23" t="s">
        <v>152</v>
      </c>
      <c r="D68" s="23" t="s">
        <v>158</v>
      </c>
      <c r="E68" s="23">
        <v>2015</v>
      </c>
      <c r="F68" s="23" t="s">
        <v>162</v>
      </c>
      <c r="G68" s="23" t="s">
        <v>165</v>
      </c>
      <c r="H68" s="24">
        <v>4821013470</v>
      </c>
      <c r="I68" s="23">
        <v>1163</v>
      </c>
      <c r="J68" s="48"/>
      <c r="K68" s="48">
        <v>1</v>
      </c>
      <c r="L68" s="23" t="s">
        <v>209</v>
      </c>
      <c r="M68" s="37">
        <v>1</v>
      </c>
      <c r="N68" s="24">
        <v>1</v>
      </c>
      <c r="O68" s="37">
        <v>1.97</v>
      </c>
      <c r="P68" s="24">
        <v>1</v>
      </c>
      <c r="Q68" s="37">
        <v>0.48</v>
      </c>
      <c r="R68" s="37"/>
      <c r="S68" s="24" t="s">
        <v>25</v>
      </c>
      <c r="T68" s="39">
        <f t="shared" si="3"/>
        <v>1099.73</v>
      </c>
      <c r="U68" s="87">
        <v>46370</v>
      </c>
      <c r="V68" s="85"/>
      <c r="W68" s="78"/>
      <c r="X68" s="78"/>
      <c r="Y68" s="108"/>
    </row>
    <row r="69" spans="1:25" s="9" customFormat="1" ht="11.1" customHeight="1" x14ac:dyDescent="0.25">
      <c r="A69" s="156"/>
      <c r="B69" s="46">
        <v>85</v>
      </c>
      <c r="C69" s="23" t="s">
        <v>153</v>
      </c>
      <c r="D69" s="23" t="s">
        <v>159</v>
      </c>
      <c r="E69" s="23">
        <v>2020</v>
      </c>
      <c r="F69" s="23" t="s">
        <v>126</v>
      </c>
      <c r="G69" s="23" t="s">
        <v>166</v>
      </c>
      <c r="H69" s="24">
        <v>4821013470</v>
      </c>
      <c r="I69" s="23">
        <v>1163</v>
      </c>
      <c r="J69" s="48"/>
      <c r="K69" s="48">
        <v>1</v>
      </c>
      <c r="L69" s="23" t="s">
        <v>209</v>
      </c>
      <c r="M69" s="37">
        <v>1</v>
      </c>
      <c r="N69" s="24">
        <v>1</v>
      </c>
      <c r="O69" s="37">
        <v>1.97</v>
      </c>
      <c r="P69" s="24">
        <v>1</v>
      </c>
      <c r="Q69" s="37">
        <v>0.48</v>
      </c>
      <c r="R69" s="37"/>
      <c r="S69" s="24" t="s">
        <v>25</v>
      </c>
      <c r="T69" s="39">
        <f t="shared" si="3"/>
        <v>1099.73</v>
      </c>
      <c r="U69" s="87">
        <v>46279</v>
      </c>
      <c r="V69" s="79"/>
      <c r="W69" s="82"/>
      <c r="X69" s="78"/>
      <c r="Y69" s="107"/>
    </row>
    <row r="70" spans="1:25" s="9" customFormat="1" ht="12" customHeight="1" thickBot="1" x14ac:dyDescent="0.3">
      <c r="A70" s="157"/>
      <c r="B70" s="63">
        <v>87</v>
      </c>
      <c r="C70" s="64" t="s">
        <v>155</v>
      </c>
      <c r="D70" s="64" t="s">
        <v>161</v>
      </c>
      <c r="E70" s="64">
        <v>2008</v>
      </c>
      <c r="F70" s="64" t="s">
        <v>129</v>
      </c>
      <c r="G70" s="64" t="s">
        <v>168</v>
      </c>
      <c r="H70" s="63">
        <v>4825011297</v>
      </c>
      <c r="I70" s="64">
        <v>1163</v>
      </c>
      <c r="J70" s="69"/>
      <c r="K70" s="66">
        <v>1</v>
      </c>
      <c r="L70" s="70" t="s">
        <v>208</v>
      </c>
      <c r="M70" s="67">
        <v>1.4</v>
      </c>
      <c r="N70" s="63">
        <v>1</v>
      </c>
      <c r="O70" s="67">
        <v>1.97</v>
      </c>
      <c r="P70" s="63">
        <v>1</v>
      </c>
      <c r="Q70" s="67">
        <v>0.48</v>
      </c>
      <c r="R70" s="67"/>
      <c r="S70" s="63" t="s">
        <v>25</v>
      </c>
      <c r="T70" s="68">
        <f t="shared" si="3"/>
        <v>1539.63</v>
      </c>
      <c r="U70" s="98">
        <v>46378</v>
      </c>
      <c r="V70" s="110"/>
      <c r="W70" s="109"/>
      <c r="X70" s="109"/>
      <c r="Y70" s="111"/>
    </row>
    <row r="71" spans="1:25" s="9" customFormat="1" ht="11.1" customHeight="1" x14ac:dyDescent="0.25">
      <c r="A71" s="156"/>
      <c r="B71" s="46">
        <v>91</v>
      </c>
      <c r="C71" s="23" t="s">
        <v>211</v>
      </c>
      <c r="D71" s="23" t="s">
        <v>176</v>
      </c>
      <c r="E71" s="23">
        <v>2016</v>
      </c>
      <c r="F71" s="23" t="s">
        <v>125</v>
      </c>
      <c r="G71" s="23" t="s">
        <v>170</v>
      </c>
      <c r="H71" s="24">
        <v>4825001637</v>
      </c>
      <c r="I71" s="23">
        <v>1752</v>
      </c>
      <c r="J71" s="48"/>
      <c r="K71" s="48">
        <v>1</v>
      </c>
      <c r="L71" s="23" t="s">
        <v>208</v>
      </c>
      <c r="M71" s="37">
        <v>1.4</v>
      </c>
      <c r="N71" s="24">
        <v>1</v>
      </c>
      <c r="O71" s="37">
        <v>1.97</v>
      </c>
      <c r="P71" s="24">
        <v>1</v>
      </c>
      <c r="Q71" s="37">
        <v>0.46</v>
      </c>
      <c r="R71" s="37"/>
      <c r="S71" s="24" t="s">
        <v>25</v>
      </c>
      <c r="T71" s="39">
        <f t="shared" si="3"/>
        <v>2222.73</v>
      </c>
      <c r="U71" s="87">
        <v>46239</v>
      </c>
      <c r="V71" s="79"/>
      <c r="W71" s="82"/>
      <c r="X71" s="78"/>
      <c r="Y71" s="107"/>
    </row>
    <row r="72" spans="1:25" s="9" customFormat="1" ht="11.1" customHeight="1" x14ac:dyDescent="0.25">
      <c r="A72" s="156"/>
      <c r="B72" s="46">
        <v>92</v>
      </c>
      <c r="C72" s="23" t="s">
        <v>173</v>
      </c>
      <c r="D72" s="23" t="s">
        <v>177</v>
      </c>
      <c r="E72" s="23">
        <v>2011</v>
      </c>
      <c r="F72" s="23" t="s">
        <v>127</v>
      </c>
      <c r="G72" s="23" t="s">
        <v>171</v>
      </c>
      <c r="H72" s="24">
        <v>4816005000</v>
      </c>
      <c r="I72" s="23">
        <v>1752</v>
      </c>
      <c r="J72" s="48"/>
      <c r="K72" s="48">
        <v>1</v>
      </c>
      <c r="L72" s="23" t="s">
        <v>207</v>
      </c>
      <c r="M72" s="37">
        <v>0.92</v>
      </c>
      <c r="N72" s="24">
        <v>1</v>
      </c>
      <c r="O72" s="37">
        <v>1.97</v>
      </c>
      <c r="P72" s="24">
        <v>1</v>
      </c>
      <c r="Q72" s="37">
        <v>0.46</v>
      </c>
      <c r="R72" s="37"/>
      <c r="S72" s="24" t="s">
        <v>25</v>
      </c>
      <c r="T72" s="39">
        <f t="shared" si="3"/>
        <v>1460.65</v>
      </c>
      <c r="U72" s="87">
        <v>46304</v>
      </c>
      <c r="V72" s="79"/>
      <c r="W72" s="78"/>
      <c r="X72" s="83"/>
      <c r="Y72" s="107"/>
    </row>
    <row r="73" spans="1:25" s="9" customFormat="1" ht="12.6" customHeight="1" x14ac:dyDescent="0.25">
      <c r="A73" s="156"/>
      <c r="B73" s="46">
        <v>93</v>
      </c>
      <c r="C73" s="23" t="s">
        <v>175</v>
      </c>
      <c r="D73" s="23" t="s">
        <v>179</v>
      </c>
      <c r="E73" s="23">
        <v>2013</v>
      </c>
      <c r="F73" s="23" t="s">
        <v>127</v>
      </c>
      <c r="G73" s="47" t="s">
        <v>172</v>
      </c>
      <c r="H73" s="24">
        <v>4816005000</v>
      </c>
      <c r="I73" s="23">
        <v>1752</v>
      </c>
      <c r="J73" s="48"/>
      <c r="K73" s="48">
        <v>1</v>
      </c>
      <c r="L73" s="23" t="s">
        <v>207</v>
      </c>
      <c r="M73" s="37">
        <v>0.92</v>
      </c>
      <c r="N73" s="24">
        <v>1</v>
      </c>
      <c r="O73" s="37">
        <v>1.97</v>
      </c>
      <c r="P73" s="24">
        <v>1</v>
      </c>
      <c r="Q73" s="37">
        <v>0.46</v>
      </c>
      <c r="R73" s="37"/>
      <c r="S73" s="24" t="s">
        <v>25</v>
      </c>
      <c r="T73" s="39">
        <f t="shared" si="3"/>
        <v>1460.65</v>
      </c>
      <c r="U73" s="87">
        <v>46259</v>
      </c>
      <c r="V73" s="79"/>
      <c r="W73" s="82"/>
      <c r="X73" s="78"/>
      <c r="Y73" s="107"/>
    </row>
    <row r="74" spans="1:25" s="9" customFormat="1" ht="12" customHeight="1" thickBot="1" x14ac:dyDescent="0.3">
      <c r="A74" s="157"/>
      <c r="B74" s="130">
        <v>95</v>
      </c>
      <c r="C74" s="131" t="s">
        <v>221</v>
      </c>
      <c r="D74" s="131" t="s">
        <v>219</v>
      </c>
      <c r="E74" s="131">
        <v>2017</v>
      </c>
      <c r="F74" s="131" t="s">
        <v>129</v>
      </c>
      <c r="G74" s="131" t="s">
        <v>228</v>
      </c>
      <c r="H74" s="132">
        <v>4825011297</v>
      </c>
      <c r="I74" s="131">
        <v>1752</v>
      </c>
      <c r="J74" s="133"/>
      <c r="K74" s="134">
        <v>1</v>
      </c>
      <c r="L74" s="135" t="s">
        <v>208</v>
      </c>
      <c r="M74" s="136">
        <v>1.4</v>
      </c>
      <c r="N74" s="132">
        <v>1</v>
      </c>
      <c r="O74" s="136">
        <v>1.97</v>
      </c>
      <c r="P74" s="132">
        <v>1</v>
      </c>
      <c r="Q74" s="136">
        <v>0.48</v>
      </c>
      <c r="R74" s="136"/>
      <c r="S74" s="132" t="s">
        <v>25</v>
      </c>
      <c r="T74" s="137">
        <f t="shared" si="3"/>
        <v>2319.37</v>
      </c>
      <c r="U74" s="99">
        <v>46234</v>
      </c>
      <c r="V74" s="113"/>
      <c r="W74" s="109"/>
      <c r="X74" s="109"/>
      <c r="Y74" s="114"/>
    </row>
    <row r="75" spans="1:25" s="61" customFormat="1" ht="12" customHeight="1" x14ac:dyDescent="0.25">
      <c r="A75" s="154" t="s">
        <v>232</v>
      </c>
      <c r="B75" s="45">
        <v>96</v>
      </c>
      <c r="C75" s="27" t="s">
        <v>182</v>
      </c>
      <c r="D75" s="27" t="s">
        <v>193</v>
      </c>
      <c r="E75" s="27">
        <v>2017</v>
      </c>
      <c r="F75" s="27" t="s">
        <v>126</v>
      </c>
      <c r="G75" s="27" t="s">
        <v>204</v>
      </c>
      <c r="H75" s="29">
        <v>4821013470</v>
      </c>
      <c r="I75" s="27">
        <v>1106</v>
      </c>
      <c r="J75" s="115"/>
      <c r="K75" s="94">
        <v>1</v>
      </c>
      <c r="L75" s="31" t="s">
        <v>209</v>
      </c>
      <c r="M75" s="32">
        <v>1</v>
      </c>
      <c r="N75" s="29">
        <v>1</v>
      </c>
      <c r="O75" s="32">
        <v>1.97</v>
      </c>
      <c r="P75" s="29">
        <v>1</v>
      </c>
      <c r="Q75" s="32">
        <v>0.48</v>
      </c>
      <c r="R75" s="32"/>
      <c r="S75" s="29" t="s">
        <v>25</v>
      </c>
      <c r="T75" s="34">
        <f t="shared" si="3"/>
        <v>1045.83</v>
      </c>
      <c r="U75" s="97">
        <v>46315</v>
      </c>
      <c r="V75" s="105"/>
      <c r="W75" s="104"/>
      <c r="X75" s="116"/>
      <c r="Y75" s="112"/>
    </row>
    <row r="76" spans="1:25" s="61" customFormat="1" ht="11.1" customHeight="1" x14ac:dyDescent="0.25">
      <c r="A76" s="155"/>
      <c r="B76" s="24">
        <v>97</v>
      </c>
      <c r="C76" s="23" t="s">
        <v>184</v>
      </c>
      <c r="D76" s="23" t="s">
        <v>195</v>
      </c>
      <c r="E76" s="23">
        <v>2015</v>
      </c>
      <c r="F76" s="23" t="s">
        <v>126</v>
      </c>
      <c r="G76" s="23" t="s">
        <v>201</v>
      </c>
      <c r="H76" s="24">
        <v>4821013470</v>
      </c>
      <c r="I76" s="23">
        <v>1106</v>
      </c>
      <c r="J76" s="26"/>
      <c r="K76" s="48">
        <v>1</v>
      </c>
      <c r="L76" s="23" t="s">
        <v>209</v>
      </c>
      <c r="M76" s="37">
        <v>1</v>
      </c>
      <c r="N76" s="24">
        <v>1</v>
      </c>
      <c r="O76" s="37">
        <v>1.97</v>
      </c>
      <c r="P76" s="24">
        <v>1</v>
      </c>
      <c r="Q76" s="37">
        <v>0.48</v>
      </c>
      <c r="R76" s="37"/>
      <c r="S76" s="24" t="s">
        <v>25</v>
      </c>
      <c r="T76" s="39">
        <f t="shared" si="3"/>
        <v>1045.83</v>
      </c>
      <c r="U76" s="87">
        <v>46317</v>
      </c>
      <c r="V76" s="79"/>
      <c r="W76" s="78"/>
      <c r="X76" s="83"/>
      <c r="Y76" s="107"/>
    </row>
    <row r="77" spans="1:25" s="50" customFormat="1" ht="12" customHeight="1" x14ac:dyDescent="0.25">
      <c r="A77" s="155"/>
      <c r="B77" s="52">
        <v>98</v>
      </c>
      <c r="C77" s="53" t="s">
        <v>183</v>
      </c>
      <c r="D77" s="53" t="s">
        <v>194</v>
      </c>
      <c r="E77" s="53">
        <v>2014</v>
      </c>
      <c r="F77" s="53" t="s">
        <v>130</v>
      </c>
      <c r="G77" s="53" t="s">
        <v>201</v>
      </c>
      <c r="H77" s="54">
        <v>4825114800</v>
      </c>
      <c r="I77" s="53">
        <v>1106</v>
      </c>
      <c r="J77" s="138"/>
      <c r="K77" s="58">
        <v>1</v>
      </c>
      <c r="L77" s="55" t="s">
        <v>208</v>
      </c>
      <c r="M77" s="56">
        <v>1.4</v>
      </c>
      <c r="N77" s="54">
        <v>1</v>
      </c>
      <c r="O77" s="56">
        <v>1.97</v>
      </c>
      <c r="P77" s="54">
        <v>1</v>
      </c>
      <c r="Q77" s="56">
        <v>0.49</v>
      </c>
      <c r="R77" s="56"/>
      <c r="S77" s="54" t="s">
        <v>25</v>
      </c>
      <c r="T77" s="57">
        <f t="shared" si="3"/>
        <v>1494.67</v>
      </c>
      <c r="U77" s="86">
        <v>46234</v>
      </c>
      <c r="V77" s="81"/>
      <c r="W77" s="78"/>
      <c r="X77" s="78"/>
      <c r="Y77" s="107"/>
    </row>
    <row r="78" spans="1:25" s="62" customFormat="1" ht="11.1" customHeight="1" x14ac:dyDescent="0.25">
      <c r="A78" s="155"/>
      <c r="B78" s="24">
        <v>100</v>
      </c>
      <c r="C78" s="23" t="s">
        <v>186</v>
      </c>
      <c r="D78" s="23" t="s">
        <v>197</v>
      </c>
      <c r="E78" s="23">
        <v>2014</v>
      </c>
      <c r="F78" s="23" t="s">
        <v>130</v>
      </c>
      <c r="G78" s="23" t="s">
        <v>201</v>
      </c>
      <c r="H78" s="24">
        <v>4825114800</v>
      </c>
      <c r="I78" s="23">
        <v>1106</v>
      </c>
      <c r="J78" s="26"/>
      <c r="K78" s="48">
        <v>1</v>
      </c>
      <c r="L78" s="23" t="s">
        <v>208</v>
      </c>
      <c r="M78" s="37">
        <v>1.4</v>
      </c>
      <c r="N78" s="24">
        <v>1</v>
      </c>
      <c r="O78" s="37">
        <v>1.97</v>
      </c>
      <c r="P78" s="24">
        <v>1</v>
      </c>
      <c r="Q78" s="37">
        <v>0.49</v>
      </c>
      <c r="R78" s="37"/>
      <c r="S78" s="24" t="s">
        <v>25</v>
      </c>
      <c r="T78" s="39">
        <f t="shared" si="3"/>
        <v>1494.67</v>
      </c>
      <c r="U78" s="87">
        <v>46234</v>
      </c>
      <c r="V78" s="81"/>
      <c r="W78" s="78"/>
      <c r="X78" s="78"/>
      <c r="Y78" s="107"/>
    </row>
    <row r="79" spans="1:25" s="77" customFormat="1" ht="11.1" customHeight="1" x14ac:dyDescent="0.25">
      <c r="A79" s="156"/>
      <c r="B79" s="24">
        <v>106</v>
      </c>
      <c r="C79" s="23" t="s">
        <v>188</v>
      </c>
      <c r="D79" s="23" t="s">
        <v>199</v>
      </c>
      <c r="E79" s="23">
        <v>2009</v>
      </c>
      <c r="F79" s="23" t="s">
        <v>126</v>
      </c>
      <c r="G79" s="23" t="s">
        <v>205</v>
      </c>
      <c r="H79" s="24">
        <v>4821013470</v>
      </c>
      <c r="I79" s="23">
        <v>1382</v>
      </c>
      <c r="J79" s="26"/>
      <c r="K79" s="48">
        <v>1</v>
      </c>
      <c r="L79" s="23" t="s">
        <v>209</v>
      </c>
      <c r="M79" s="37">
        <v>1</v>
      </c>
      <c r="N79" s="24">
        <v>1</v>
      </c>
      <c r="O79" s="37">
        <v>1.97</v>
      </c>
      <c r="P79" s="24">
        <v>1</v>
      </c>
      <c r="Q79" s="37">
        <v>0.48</v>
      </c>
      <c r="R79" s="37"/>
      <c r="S79" s="24" t="s">
        <v>25</v>
      </c>
      <c r="T79" s="39">
        <f t="shared" si="3"/>
        <v>1306.82</v>
      </c>
      <c r="U79" s="36">
        <v>46178</v>
      </c>
      <c r="V79" s="128"/>
      <c r="W79" s="26"/>
      <c r="X79" s="26"/>
      <c r="Y79" s="117"/>
    </row>
    <row r="80" spans="1:25" s="50" customFormat="1" ht="11.1" customHeight="1" x14ac:dyDescent="0.25">
      <c r="A80" s="156"/>
      <c r="B80" s="24">
        <v>107</v>
      </c>
      <c r="C80" s="23" t="s">
        <v>185</v>
      </c>
      <c r="D80" s="23" t="s">
        <v>196</v>
      </c>
      <c r="E80" s="23">
        <v>2012</v>
      </c>
      <c r="F80" s="23" t="s">
        <v>130</v>
      </c>
      <c r="G80" s="23" t="s">
        <v>229</v>
      </c>
      <c r="H80" s="24">
        <v>4825114800</v>
      </c>
      <c r="I80" s="23">
        <v>1382</v>
      </c>
      <c r="J80" s="26"/>
      <c r="K80" s="48">
        <v>1</v>
      </c>
      <c r="L80" s="23" t="s">
        <v>208</v>
      </c>
      <c r="M80" s="37">
        <v>1.4</v>
      </c>
      <c r="N80" s="24">
        <v>1</v>
      </c>
      <c r="O80" s="37">
        <v>1.97</v>
      </c>
      <c r="P80" s="24">
        <v>1</v>
      </c>
      <c r="Q80" s="37">
        <v>0.49</v>
      </c>
      <c r="R80" s="37"/>
      <c r="S80" s="24" t="s">
        <v>25</v>
      </c>
      <c r="T80" s="39">
        <f t="shared" ref="T80:T84" si="4">ROUND(I80*K80*M80*N80*O80*P80*Q80,2)</f>
        <v>1867.66</v>
      </c>
      <c r="U80" s="36">
        <v>46317</v>
      </c>
      <c r="V80" s="79"/>
      <c r="W80" s="78"/>
      <c r="X80" s="83"/>
      <c r="Y80" s="107"/>
    </row>
    <row r="81" spans="1:25" s="9" customFormat="1" ht="11.1" customHeight="1" x14ac:dyDescent="0.25">
      <c r="A81" s="156"/>
      <c r="B81" s="24">
        <v>110</v>
      </c>
      <c r="C81" s="23" t="s">
        <v>187</v>
      </c>
      <c r="D81" s="23" t="s">
        <v>198</v>
      </c>
      <c r="E81" s="23">
        <v>2013</v>
      </c>
      <c r="F81" s="23" t="s">
        <v>130</v>
      </c>
      <c r="G81" s="23" t="s">
        <v>230</v>
      </c>
      <c r="H81" s="24">
        <v>4825114800</v>
      </c>
      <c r="I81" s="23">
        <v>1382</v>
      </c>
      <c r="J81" s="26"/>
      <c r="K81" s="48">
        <v>1</v>
      </c>
      <c r="L81" s="23" t="s">
        <v>208</v>
      </c>
      <c r="M81" s="37">
        <v>1.4</v>
      </c>
      <c r="N81" s="24">
        <v>1</v>
      </c>
      <c r="O81" s="37">
        <v>1.97</v>
      </c>
      <c r="P81" s="24">
        <v>1</v>
      </c>
      <c r="Q81" s="37">
        <v>0.49</v>
      </c>
      <c r="R81" s="37"/>
      <c r="S81" s="24" t="s">
        <v>25</v>
      </c>
      <c r="T81" s="39">
        <f t="shared" si="4"/>
        <v>1867.66</v>
      </c>
      <c r="U81" s="36">
        <v>46304</v>
      </c>
      <c r="V81" s="79"/>
      <c r="W81" s="78"/>
      <c r="X81" s="83"/>
      <c r="Y81" s="107"/>
    </row>
    <row r="82" spans="1:25" s="50" customFormat="1" ht="11.1" customHeight="1" x14ac:dyDescent="0.25">
      <c r="A82" s="156"/>
      <c r="B82" s="24">
        <v>112</v>
      </c>
      <c r="C82" s="23" t="s">
        <v>189</v>
      </c>
      <c r="D82" s="23" t="s">
        <v>200</v>
      </c>
      <c r="E82" s="23">
        <v>2018</v>
      </c>
      <c r="F82" s="23" t="s">
        <v>129</v>
      </c>
      <c r="G82" s="23" t="s">
        <v>206</v>
      </c>
      <c r="H82" s="24">
        <v>4825011297</v>
      </c>
      <c r="I82" s="23">
        <v>1382</v>
      </c>
      <c r="J82" s="26"/>
      <c r="K82" s="48">
        <v>1</v>
      </c>
      <c r="L82" s="23" t="s">
        <v>208</v>
      </c>
      <c r="M82" s="37">
        <v>1.4</v>
      </c>
      <c r="N82" s="24">
        <v>1</v>
      </c>
      <c r="O82" s="37">
        <v>1.97</v>
      </c>
      <c r="P82" s="24">
        <v>1</v>
      </c>
      <c r="Q82" s="37">
        <v>0.48</v>
      </c>
      <c r="R82" s="37"/>
      <c r="S82" s="24" t="s">
        <v>25</v>
      </c>
      <c r="T82" s="39">
        <f t="shared" si="4"/>
        <v>1829.55</v>
      </c>
      <c r="U82" s="36">
        <v>46376</v>
      </c>
      <c r="V82" s="79"/>
      <c r="W82" s="78"/>
      <c r="X82" s="78"/>
      <c r="Y82" s="108"/>
    </row>
    <row r="83" spans="1:25" s="62" customFormat="1" ht="11.1" customHeight="1" x14ac:dyDescent="0.25">
      <c r="A83" s="156"/>
      <c r="B83" s="49">
        <v>114</v>
      </c>
      <c r="C83" s="26" t="s">
        <v>255</v>
      </c>
      <c r="D83" s="26" t="s">
        <v>247</v>
      </c>
      <c r="E83" s="26">
        <v>2025</v>
      </c>
      <c r="F83" s="26" t="s">
        <v>129</v>
      </c>
      <c r="G83" s="26" t="s">
        <v>248</v>
      </c>
      <c r="H83" s="24">
        <v>4825011297</v>
      </c>
      <c r="I83" s="23">
        <v>1382</v>
      </c>
      <c r="J83" s="26"/>
      <c r="K83" s="48">
        <v>1</v>
      </c>
      <c r="L83" s="23" t="s">
        <v>208</v>
      </c>
      <c r="M83" s="37">
        <v>1.4</v>
      </c>
      <c r="N83" s="24">
        <v>1</v>
      </c>
      <c r="O83" s="37">
        <v>1.97</v>
      </c>
      <c r="P83" s="24">
        <v>1</v>
      </c>
      <c r="Q83" s="37">
        <v>0.48</v>
      </c>
      <c r="R83" s="37"/>
      <c r="S83" s="24" t="s">
        <v>25</v>
      </c>
      <c r="T83" s="39">
        <f t="shared" si="4"/>
        <v>1829.55</v>
      </c>
      <c r="U83" s="36">
        <v>46354</v>
      </c>
      <c r="V83" s="79"/>
      <c r="W83" s="78"/>
      <c r="X83" s="103"/>
      <c r="Y83" s="107"/>
    </row>
    <row r="84" spans="1:25" s="9" customFormat="1" ht="11.1" customHeight="1" thickBot="1" x14ac:dyDescent="0.3">
      <c r="A84" s="157"/>
      <c r="B84" s="95">
        <v>115</v>
      </c>
      <c r="C84" s="65" t="s">
        <v>224</v>
      </c>
      <c r="D84" s="65" t="s">
        <v>218</v>
      </c>
      <c r="E84" s="65">
        <v>2022</v>
      </c>
      <c r="F84" s="65" t="s">
        <v>129</v>
      </c>
      <c r="G84" s="65" t="s">
        <v>227</v>
      </c>
      <c r="H84" s="63">
        <v>4825011297</v>
      </c>
      <c r="I84" s="64">
        <v>1382</v>
      </c>
      <c r="J84" s="65"/>
      <c r="K84" s="66">
        <v>1</v>
      </c>
      <c r="L84" s="64" t="s">
        <v>208</v>
      </c>
      <c r="M84" s="67">
        <v>1.4</v>
      </c>
      <c r="N84" s="63">
        <v>1</v>
      </c>
      <c r="O84" s="67">
        <v>1.97</v>
      </c>
      <c r="P84" s="63">
        <v>1</v>
      </c>
      <c r="Q84" s="67">
        <v>0.48</v>
      </c>
      <c r="R84" s="67"/>
      <c r="S84" s="63" t="s">
        <v>25</v>
      </c>
      <c r="T84" s="39">
        <f t="shared" si="4"/>
        <v>1829.55</v>
      </c>
      <c r="U84" s="70">
        <v>46342</v>
      </c>
      <c r="V84" s="110"/>
      <c r="W84" s="109"/>
      <c r="X84" s="118"/>
      <c r="Y84" s="114"/>
    </row>
    <row r="85" spans="1:25" ht="18.75" customHeight="1" thickBot="1" x14ac:dyDescent="0.3">
      <c r="A85" s="119"/>
      <c r="B85" s="120"/>
      <c r="C85" s="121"/>
      <c r="D85" s="121"/>
      <c r="E85" s="121"/>
      <c r="F85" s="121"/>
      <c r="G85" s="121"/>
      <c r="H85" s="121"/>
      <c r="I85" s="121"/>
      <c r="J85" s="121"/>
      <c r="K85" s="122"/>
      <c r="L85" s="123"/>
      <c r="M85" s="186" t="s">
        <v>17</v>
      </c>
      <c r="N85" s="187"/>
      <c r="O85" s="187"/>
      <c r="P85" s="188"/>
      <c r="Q85" s="189" t="s">
        <v>16</v>
      </c>
      <c r="R85" s="189"/>
      <c r="S85" s="189"/>
      <c r="T85" s="124">
        <f>SUM(T13:T84)</f>
        <v>97058.599999999991</v>
      </c>
      <c r="U85" s="125"/>
      <c r="V85" s="125"/>
      <c r="W85" s="126"/>
      <c r="X85" s="126"/>
      <c r="Y85" s="127"/>
    </row>
    <row r="86" spans="1:25" ht="18.75" customHeight="1" x14ac:dyDescent="0.25">
      <c r="G86" s="205"/>
      <c r="H86" s="205"/>
      <c r="I86" s="205"/>
      <c r="J86" s="205"/>
      <c r="K86" s="205"/>
      <c r="L86" s="100"/>
      <c r="M86" s="73"/>
      <c r="N86" s="73"/>
      <c r="O86" s="73"/>
      <c r="P86" s="73"/>
      <c r="Q86" s="73"/>
      <c r="R86" s="73"/>
      <c r="S86" s="73"/>
      <c r="T86" s="73"/>
      <c r="U86" s="73"/>
      <c r="V86" s="150"/>
      <c r="W86" s="150"/>
      <c r="X86" s="150"/>
      <c r="Y86" s="150"/>
    </row>
    <row r="87" spans="1:25" s="7" customFormat="1" ht="19.5" customHeight="1" x14ac:dyDescent="0.25">
      <c r="A87" s="140" t="s">
        <v>5</v>
      </c>
      <c r="B87" s="140"/>
      <c r="C87" s="60"/>
      <c r="D87" s="60"/>
      <c r="E87" s="60"/>
      <c r="F87" s="60"/>
      <c r="G87" s="51"/>
      <c r="H87" s="51"/>
      <c r="I87" s="51"/>
      <c r="J87" s="14"/>
      <c r="K87" s="14"/>
      <c r="L87" s="14"/>
      <c r="M87" s="60"/>
      <c r="N87" s="13"/>
      <c r="O87" s="13"/>
      <c r="P87" s="13"/>
      <c r="Q87" s="13"/>
      <c r="R87" s="13"/>
      <c r="S87" s="13"/>
      <c r="T87" s="13"/>
    </row>
    <row r="88" spans="1:25" s="11" customFormat="1" ht="15" customHeight="1" x14ac:dyDescent="0.25">
      <c r="A88" s="206" t="s">
        <v>14</v>
      </c>
      <c r="B88" s="206"/>
      <c r="C88" s="206"/>
      <c r="D88" s="206"/>
      <c r="E88" s="206"/>
      <c r="F88" s="206"/>
      <c r="G88" s="206"/>
      <c r="H88" s="206"/>
      <c r="I88" s="206"/>
      <c r="J88" s="14"/>
      <c r="K88" s="14"/>
      <c r="L88" s="207"/>
      <c r="M88" s="207"/>
      <c r="N88" s="207"/>
      <c r="O88" s="207"/>
      <c r="P88" s="207"/>
      <c r="Q88" s="207"/>
      <c r="R88" s="207"/>
      <c r="S88" s="207"/>
      <c r="T88" s="207"/>
    </row>
    <row r="89" spans="1:25" ht="16.5" customHeight="1" x14ac:dyDescent="0.25">
      <c r="A89" s="206" t="s">
        <v>27</v>
      </c>
      <c r="B89" s="206"/>
      <c r="C89" s="206"/>
      <c r="D89" s="206"/>
      <c r="E89" s="206"/>
      <c r="F89" s="206"/>
      <c r="G89" s="206"/>
      <c r="H89" s="71"/>
      <c r="I89" s="72"/>
      <c r="J89" s="15"/>
      <c r="K89" s="15"/>
      <c r="L89" s="15"/>
      <c r="M89" s="13"/>
      <c r="N89" s="13"/>
      <c r="O89" s="13"/>
      <c r="P89" s="13"/>
      <c r="Q89" s="13"/>
      <c r="R89" s="13"/>
      <c r="S89" s="13"/>
      <c r="T89" s="13"/>
    </row>
    <row r="90" spans="1:25" s="6" customFormat="1" ht="20.25" customHeight="1" x14ac:dyDescent="0.25">
      <c r="A90" s="139" t="s">
        <v>26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</row>
    <row r="91" spans="1:25" s="7" customFormat="1" ht="40.5" customHeight="1" x14ac:dyDescent="0.25">
      <c r="A91" s="139" t="s">
        <v>22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</row>
    <row r="92" spans="1:25" ht="18.75" customHeight="1" x14ac:dyDescent="0.25">
      <c r="A92" s="139" t="s">
        <v>39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</row>
    <row r="93" spans="1:25" s="12" customFormat="1" ht="18.75" customHeight="1" x14ac:dyDescent="0.25">
      <c r="A93" s="139" t="s">
        <v>12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5"/>
      <c r="O93" s="15"/>
      <c r="P93" s="15"/>
      <c r="Q93" s="15"/>
      <c r="R93" s="15"/>
      <c r="S93" s="16"/>
      <c r="T93" s="15"/>
    </row>
    <row r="94" spans="1:25" ht="36" customHeight="1" x14ac:dyDescent="0.25">
      <c r="A94" s="139" t="s">
        <v>23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</row>
    <row r="95" spans="1:25" ht="16.5" customHeight="1" x14ac:dyDescent="0.25">
      <c r="A95" s="139" t="s">
        <v>41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</row>
    <row r="96" spans="1:25" ht="23.25" customHeight="1" x14ac:dyDescent="0.25">
      <c r="A96" s="139" t="s">
        <v>15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</row>
    <row r="97" spans="1:21" ht="15" customHeight="1" x14ac:dyDescent="0.25">
      <c r="A97" s="139" t="s">
        <v>40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</row>
    <row r="98" spans="1:21" ht="16.5" customHeight="1" x14ac:dyDescent="0.25">
      <c r="A98" s="139" t="s">
        <v>13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</row>
    <row r="99" spans="1:21" ht="19.5" customHeight="1" x14ac:dyDescent="0.25">
      <c r="A99" s="139" t="s">
        <v>33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</row>
    <row r="100" spans="1:21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</sheetData>
  <autoFilter ref="A12:U12"/>
  <mergeCells count="66">
    <mergeCell ref="A71:A74"/>
    <mergeCell ref="A99:U99"/>
    <mergeCell ref="Q1:U1"/>
    <mergeCell ref="A91:U91"/>
    <mergeCell ref="A94:U94"/>
    <mergeCell ref="A95:U95"/>
    <mergeCell ref="A96:U96"/>
    <mergeCell ref="A97:T97"/>
    <mergeCell ref="A98:T98"/>
    <mergeCell ref="G86:K86"/>
    <mergeCell ref="A89:G89"/>
    <mergeCell ref="A92:T92"/>
    <mergeCell ref="A88:I88"/>
    <mergeCell ref="A93:M93"/>
    <mergeCell ref="L88:T88"/>
    <mergeCell ref="Q2:U2"/>
    <mergeCell ref="J3:Q3"/>
    <mergeCell ref="R3:U3"/>
    <mergeCell ref="E6:F7"/>
    <mergeCell ref="E8:F8"/>
    <mergeCell ref="J6:L7"/>
    <mergeCell ref="M6:Q7"/>
    <mergeCell ref="A3:I3"/>
    <mergeCell ref="D4:P4"/>
    <mergeCell ref="J8:L8"/>
    <mergeCell ref="G6:I7"/>
    <mergeCell ref="C8:D8"/>
    <mergeCell ref="M8:Q8"/>
    <mergeCell ref="C6:D7"/>
    <mergeCell ref="G8:I8"/>
    <mergeCell ref="M85:P85"/>
    <mergeCell ref="B10:B12"/>
    <mergeCell ref="Q85:S85"/>
    <mergeCell ref="S10:S12"/>
    <mergeCell ref="E11:E12"/>
    <mergeCell ref="R10:R12"/>
    <mergeCell ref="F11:F12"/>
    <mergeCell ref="A14:A62"/>
    <mergeCell ref="L10:L12"/>
    <mergeCell ref="Q11:Q12"/>
    <mergeCell ref="C11:C12"/>
    <mergeCell ref="D11:D12"/>
    <mergeCell ref="A10:A12"/>
    <mergeCell ref="H11:H12"/>
    <mergeCell ref="I10:I12"/>
    <mergeCell ref="N11:N12"/>
    <mergeCell ref="P11:P12"/>
    <mergeCell ref="J10:J12"/>
    <mergeCell ref="O11:O12"/>
    <mergeCell ref="K10:K12"/>
    <mergeCell ref="A90:T90"/>
    <mergeCell ref="A87:B87"/>
    <mergeCell ref="W10:W12"/>
    <mergeCell ref="X10:X12"/>
    <mergeCell ref="Y10:Y12"/>
    <mergeCell ref="V86:Y86"/>
    <mergeCell ref="V10:V12"/>
    <mergeCell ref="A75:A78"/>
    <mergeCell ref="A79:A84"/>
    <mergeCell ref="M11:M12"/>
    <mergeCell ref="U10:U12"/>
    <mergeCell ref="T10:T12"/>
    <mergeCell ref="C10:H10"/>
    <mergeCell ref="G11:G12"/>
    <mergeCell ref="A63:A70"/>
    <mergeCell ref="M10:Q10"/>
  </mergeCells>
  <pageMargins left="0.11811023622047245" right="0.11811023622047245" top="0.78740157480314965" bottom="0.11811023622047245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RoschupkinYuYu</cp:lastModifiedBy>
  <cp:lastPrinted>2026-05-21T06:50:38Z</cp:lastPrinted>
  <dcterms:created xsi:type="dcterms:W3CDTF">2012-08-28T10:26:18Z</dcterms:created>
  <dcterms:modified xsi:type="dcterms:W3CDTF">2026-06-03T08:17:39Z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-CLASSIFIER-LABEL0">
    <vt:lpwstr>7Jl/QBvqGLObLtwhdb4Lkx+skuwYvsRoVCDfMObmp3zVxfeNeXZ4MUSCAPEJlwqtjOnmI9Mqr07vOMhbSDhEHfPq2Je23oEaXvYqTlgtxMYRLgZhCekexokQBjZSUS79c4j2wacSWMWya3mSUNIpoh8nGPVl1TikszqkQq2lu8VwzqzCz5WMNYBF3+w2saRRO/0Ide6Jt+J0ezA9aWggaGXvOnj6TK6hxrCM61FGo8nsLp7Xh+01zPkVHMK2g3C</vt:lpwstr>
  </property>
  <property fmtid="{D5CDD505-2E9C-101B-9397-08002B2CF9AE}" pid="3" name="SI-CLASSIFIER-LABEL1">
    <vt:lpwstr>CjLffDSxNixbphxOJ//YfinMXWLsQKamy73uI3eTBRaA=</vt:lpwstr>
  </property>
</Properties>
</file>