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\отдел госзакупок\ТОРГИ 2026\АД\п.4 ч.1 ст.93\33. Перчатки хозяйственные\"/>
    </mc:Choice>
  </mc:AlternateContent>
  <xr:revisionPtr revIDLastSave="0" documentId="13_ncr:1_{EBC6D0B8-F60D-44F5-836C-4618BD60AB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Лист1!$A$1:$M$12</definedName>
  </definedNames>
  <calcPr calcId="191029"/>
</workbook>
</file>

<file path=xl/calcChain.xml><?xml version="1.0" encoding="utf-8"?>
<calcChain xmlns="http://schemas.openxmlformats.org/spreadsheetml/2006/main">
  <c r="I8" i="1" l="1"/>
  <c r="H8" i="1"/>
  <c r="G8" i="1"/>
  <c r="F8" i="1"/>
  <c r="E8" i="1"/>
  <c r="J7" i="1"/>
  <c r="M7" i="1" s="1"/>
  <c r="K7" i="1"/>
  <c r="L7" i="1" l="1"/>
  <c r="M8" i="1" l="1"/>
</calcChain>
</file>

<file path=xl/sharedStrings.xml><?xml version="1.0" encoding="utf-8"?>
<sst xmlns="http://schemas.openxmlformats.org/spreadsheetml/2006/main" count="26" uniqueCount="26">
  <si>
    <t>№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</si>
  <si>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</si>
  <si>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</si>
  <si>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</si>
  <si>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</si>
  <si>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t>Н(М)ЦК,  определяемая методом сопоставимых рыночных цен (анализа рынка)</t>
  </si>
  <si>
    <t>Итоговая сумма по коммерческим предложениям</t>
  </si>
  <si>
    <t>Единица измерения</t>
  </si>
  <si>
    <t>Количество</t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</si>
  <si>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 - цена единицы</t>
    </r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</si>
  <si>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</si>
  <si>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t>ИТОГО</t>
  </si>
  <si>
    <t xml:space="preserve">Расчет начальной (максимальной) цены контракта </t>
  </si>
  <si>
    <t xml:space="preserve">Предложение № 1 </t>
  </si>
  <si>
    <t xml:space="preserve">Предложение № 2 </t>
  </si>
  <si>
    <t>Предложение № 3</t>
  </si>
  <si>
    <t>Предложение № 4</t>
  </si>
  <si>
    <t>Предложение № 5</t>
  </si>
  <si>
    <t>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установлена посредством применения метода сопоставимых рыночных цен (анализ рынка) согласно Методическим рекомендациям Министерства экономического развития РФ (Приказ № 567 от 02.10.2013).  Обоснование и расчет начальной (максимальной) цены контракта произведен на основании сбора и анализа общедоступной ценовой информации.</t>
  </si>
  <si>
    <t xml:space="preserve">Наименование предмета контракта </t>
  </si>
  <si>
    <t>М.И. Рамазанова</t>
  </si>
  <si>
    <t>Начальник организационного отдела</t>
  </si>
  <si>
    <t>Дата составления таблицы 19 августа 2026 года</t>
  </si>
  <si>
    <t>на поставку перчаток резиновых для нужд ФГБВУ «Центррегионводхоз»</t>
  </si>
  <si>
    <t>пара</t>
  </si>
  <si>
    <t xml:space="preserve">Перчатки резиновые хозяйственные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</si>
</sst>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top"/>
    </xf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2" fontId="5" fillId="2" borderId="0" xfId="0" applyNumberFormat="1" applyFont="1" applyFill="1" applyAlignment="1" applyProtection="1">
      <alignment horizontal="center" vertical="center"/>
      <protection locked="0"/>
    </xf>
    <xf numFmtId="2" fontId="8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4" fontId="5" fillId="2" borderId="0" xfId="0" applyNumberFormat="1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 inden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4" fontId="1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5</xdr:row>
      <xdr:rowOff>1323976</xdr:rowOff>
    </xdr:from>
    <xdr:to>
      <xdr:col>11</xdr:col>
      <xdr:colOff>895350</xdr:colOff>
      <xdr:row>5</xdr:row>
      <xdr:rowOff>1609639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05850" y="3286126"/>
          <a:ext cx="838200" cy="28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84491</xdr:colOff>
      <xdr:row>5</xdr:row>
      <xdr:rowOff>1228501</xdr:rowOff>
    </xdr:from>
    <xdr:to>
      <xdr:col>10</xdr:col>
      <xdr:colOff>923924</xdr:colOff>
      <xdr:row>5</xdr:row>
      <xdr:rowOff>1670461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9166" y="2819176"/>
          <a:ext cx="839433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165735</xdr:colOff>
      <xdr:row>5</xdr:row>
      <xdr:rowOff>1285875</xdr:rowOff>
    </xdr:from>
    <xdr:to>
      <xdr:col>13</xdr:col>
      <xdr:colOff>3810</xdr:colOff>
      <xdr:row>5</xdr:row>
      <xdr:rowOff>1651635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81060" y="2743200"/>
          <a:ext cx="1152525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zoomScaleNormal="100" workbookViewId="0">
      <selection activeCell="I14" sqref="I14"/>
    </sheetView>
  </sheetViews>
  <sheetFormatPr defaultColWidth="9.140625" defaultRowHeight="12.75" x14ac:dyDescent="0.2"/>
  <cols>
    <col min="1" max="1" width="2.85546875" style="1" customWidth="1"/>
    <col min="2" max="2" width="17" style="1" customWidth="1"/>
    <col min="3" max="3" width="5.140625" style="1" customWidth="1"/>
    <col min="4" max="4" width="7.5703125" style="1" customWidth="1"/>
    <col min="5" max="5" width="12.28515625" style="1" customWidth="1"/>
    <col min="6" max="6" width="12" style="1" customWidth="1"/>
    <col min="7" max="7" width="12.42578125" style="1" customWidth="1"/>
    <col min="8" max="8" width="11.85546875" style="1" customWidth="1"/>
    <col min="9" max="9" width="14.140625" style="1" customWidth="1"/>
    <col min="10" max="10" width="10.28515625" style="1" customWidth="1"/>
    <col min="11" max="11" width="16.140625" style="1" customWidth="1"/>
    <col min="12" max="12" width="12.42578125" style="1" customWidth="1"/>
    <col min="13" max="13" width="30.140625" style="1" customWidth="1"/>
    <col min="14" max="14" width="2.5703125" style="1" customWidth="1"/>
    <col min="15" max="15" width="28.7109375" style="1" customWidth="1"/>
    <col min="16" max="16" width="19.7109375" style="1" customWidth="1"/>
    <col min="17" max="21" width="9.140625" style="1"/>
    <col min="22" max="22" width="12" style="1" bestFit="1" customWidth="1"/>
    <col min="23" max="16384" width="9.140625" style="1"/>
  </cols>
  <sheetData>
    <row r="1" spans="1:16" ht="12" customHeight="1" x14ac:dyDescent="0.2">
      <c r="A1" s="43" t="s">
        <v>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O1" s="37"/>
      <c r="P1" s="37"/>
    </row>
    <row r="2" spans="1:16" ht="15.75" customHeight="1" x14ac:dyDescent="0.3">
      <c r="A2" s="34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2"/>
      <c r="O2" s="38"/>
      <c r="P2" s="38"/>
    </row>
    <row r="3" spans="1:16" ht="45" customHeight="1" x14ac:dyDescent="0.2">
      <c r="A3" s="44" t="s">
        <v>18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6"/>
      <c r="O3" s="6"/>
      <c r="P3" s="6"/>
    </row>
    <row r="4" spans="1:16" ht="10.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</row>
    <row r="5" spans="1:16" ht="31.5" x14ac:dyDescent="0.2">
      <c r="A5" s="39" t="s">
        <v>0</v>
      </c>
      <c r="B5" s="39" t="s">
        <v>19</v>
      </c>
      <c r="C5" s="40" t="s">
        <v>7</v>
      </c>
      <c r="D5" s="40" t="s">
        <v>8</v>
      </c>
      <c r="E5" s="27"/>
      <c r="F5" s="28"/>
      <c r="G5" s="41" t="s">
        <v>1</v>
      </c>
      <c r="H5" s="39"/>
      <c r="I5" s="39"/>
      <c r="J5" s="42" t="s">
        <v>2</v>
      </c>
      <c r="K5" s="42"/>
      <c r="L5" s="42"/>
      <c r="M5" s="15" t="s">
        <v>5</v>
      </c>
      <c r="N5" s="3"/>
      <c r="O5" s="3"/>
      <c r="P5" s="3"/>
    </row>
    <row r="6" spans="1:16" ht="171.75" customHeight="1" x14ac:dyDescent="0.2">
      <c r="A6" s="39"/>
      <c r="B6" s="39"/>
      <c r="C6" s="40"/>
      <c r="D6" s="40"/>
      <c r="E6" s="26" t="s">
        <v>13</v>
      </c>
      <c r="F6" s="26" t="s">
        <v>14</v>
      </c>
      <c r="G6" s="26" t="s">
        <v>15</v>
      </c>
      <c r="H6" s="26" t="s">
        <v>16</v>
      </c>
      <c r="I6" s="26" t="s">
        <v>17</v>
      </c>
      <c r="J6" s="16" t="s">
        <v>3</v>
      </c>
      <c r="K6" s="15" t="s">
        <v>4</v>
      </c>
      <c r="L6" s="15" t="s">
        <v>10</v>
      </c>
      <c r="M6" s="17" t="s">
        <v>9</v>
      </c>
      <c r="N6" s="4"/>
      <c r="O6" s="4"/>
      <c r="P6" s="4"/>
    </row>
    <row r="7" spans="1:16" ht="53.25" customHeight="1" x14ac:dyDescent="0.2">
      <c r="A7" s="25">
        <v>1</v>
      </c>
      <c r="B7" s="32" t="s">
        <v>25</v>
      </c>
      <c r="C7" s="29" t="s">
        <v>24</v>
      </c>
      <c r="D7" s="31">
        <v>50</v>
      </c>
      <c r="E7" s="45">
        <v>74</v>
      </c>
      <c r="F7" s="46">
        <v>75</v>
      </c>
      <c r="G7" s="45">
        <v>82</v>
      </c>
      <c r="H7" s="45">
        <v>79</v>
      </c>
      <c r="I7" s="45">
        <v>105</v>
      </c>
      <c r="J7" s="48">
        <f>ROUND((SUM(E7:I7)/5),2)</f>
        <v>83</v>
      </c>
      <c r="K7" s="19">
        <f>STDEV(E7:I7)</f>
        <v>12.708265027138834</v>
      </c>
      <c r="L7" s="19">
        <f t="shared" ref="L7" si="0">K7/J7*100</f>
        <v>15.3111626832998</v>
      </c>
      <c r="M7" s="20">
        <f>D7*J7</f>
        <v>4150</v>
      </c>
      <c r="N7" s="4"/>
      <c r="O7" s="4"/>
      <c r="P7" s="4"/>
    </row>
    <row r="8" spans="1:16" ht="36" customHeight="1" x14ac:dyDescent="0.2">
      <c r="A8" s="16"/>
      <c r="B8" s="22" t="s">
        <v>6</v>
      </c>
      <c r="C8" s="21"/>
      <c r="D8" s="21"/>
      <c r="E8" s="47">
        <f>E7*D7</f>
        <v>3700</v>
      </c>
      <c r="F8" s="47">
        <f>F7*D7</f>
        <v>3750</v>
      </c>
      <c r="G8" s="47">
        <f>G7*D7</f>
        <v>4100</v>
      </c>
      <c r="H8" s="47">
        <f>H7*D7</f>
        <v>3950</v>
      </c>
      <c r="I8" s="47">
        <f>I7*D7</f>
        <v>5250</v>
      </c>
      <c r="J8" s="18"/>
      <c r="K8" s="35" t="s">
        <v>11</v>
      </c>
      <c r="L8" s="36"/>
      <c r="M8" s="7">
        <f>SUM(M7:M7)</f>
        <v>4150</v>
      </c>
      <c r="N8" s="4"/>
      <c r="O8" s="4"/>
      <c r="P8" s="4"/>
    </row>
    <row r="9" spans="1:16" ht="35.25" customHeight="1" x14ac:dyDescent="0.2">
      <c r="A9" s="5"/>
      <c r="B9" s="8"/>
      <c r="C9" s="9"/>
      <c r="D9" s="9"/>
      <c r="E9" s="9"/>
      <c r="F9" s="9"/>
      <c r="G9" s="10"/>
      <c r="H9" s="10"/>
      <c r="I9" s="10"/>
      <c r="J9" s="11"/>
      <c r="K9" s="12"/>
      <c r="L9" s="13"/>
      <c r="M9" s="14"/>
      <c r="N9" s="4"/>
      <c r="O9" s="4"/>
      <c r="P9" s="4"/>
    </row>
    <row r="10" spans="1:16" ht="15.75" x14ac:dyDescent="0.2">
      <c r="A10" s="4"/>
      <c r="B10" s="1" t="s">
        <v>21</v>
      </c>
      <c r="D10" s="23"/>
      <c r="E10" s="23"/>
      <c r="F10" s="23"/>
      <c r="G10" s="23"/>
      <c r="H10" s="23"/>
      <c r="I10" s="24"/>
      <c r="J10" s="23"/>
      <c r="K10" s="30"/>
      <c r="L10" s="30"/>
      <c r="M10" s="23" t="s">
        <v>20</v>
      </c>
    </row>
    <row r="11" spans="1:16" x14ac:dyDescent="0.2">
      <c r="D11" s="23"/>
      <c r="E11" s="23"/>
      <c r="F11" s="23"/>
      <c r="G11" s="23"/>
      <c r="H11" s="23"/>
      <c r="I11" s="23"/>
      <c r="J11" s="23"/>
    </row>
    <row r="12" spans="1:16" x14ac:dyDescent="0.2">
      <c r="B12" s="33" t="s">
        <v>22</v>
      </c>
      <c r="C12" s="33"/>
      <c r="D12" s="33"/>
      <c r="E12" s="33"/>
      <c r="F12" s="33"/>
    </row>
    <row r="13" spans="1:16" ht="36" customHeight="1" x14ac:dyDescent="0.2"/>
    <row r="14" spans="1:16" ht="35.25" customHeight="1" x14ac:dyDescent="0.2"/>
    <row r="15" spans="1:16" ht="40.5" customHeight="1" x14ac:dyDescent="0.2"/>
    <row r="16" spans="1:16" ht="36" customHeight="1" x14ac:dyDescent="0.2"/>
    <row r="17" ht="34.5" customHeight="1" x14ac:dyDescent="0.2"/>
    <row r="18" ht="31.5" customHeight="1" x14ac:dyDescent="0.2"/>
  </sheetData>
  <mergeCells count="13">
    <mergeCell ref="B12:F12"/>
    <mergeCell ref="A2:M2"/>
    <mergeCell ref="K8:L8"/>
    <mergeCell ref="O1:P1"/>
    <mergeCell ref="O2:P2"/>
    <mergeCell ref="A5:A6"/>
    <mergeCell ref="B5:B6"/>
    <mergeCell ref="C5:C6"/>
    <mergeCell ref="D5:D6"/>
    <mergeCell ref="G5:I5"/>
    <mergeCell ref="J5:L5"/>
    <mergeCell ref="A1:M1"/>
    <mergeCell ref="A3:M3"/>
  </mergeCells>
  <phoneticPr fontId="17" type="noConversion"/>
  <pageMargins left="0.11811023622047245" right="0" top="0.15748031496062992" bottom="0.15748031496062992" header="0.31496062992125984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Екатерина Константиновна Салищева</cp:lastModifiedBy>
  <cp:lastPrinted>2026-08-19T09:52:02Z</cp:lastPrinted>
  <dcterms:created xsi:type="dcterms:W3CDTF">2017-04-14T06:29:09Z</dcterms:created>
  <dcterms:modified xsi:type="dcterms:W3CDTF">2026-08-31T14:11:05Z</dcterms:modified>
</cp:coreProperties>
</file>