
<file path=[Content_Types].xml><?xml version="1.0" encoding="utf-8"?>
<Types xmlns="http://schemas.openxmlformats.org/package/2006/content-types">
  <Default Extension="svg" ContentType="image/svg+xml"/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Обоснование Н(М)ЦК" sheetId="1" state="visible" r:id="rId1"/>
  </sheets>
  <calcPr/>
</workbook>
</file>

<file path=xl/sharedStrings.xml><?xml version="1.0" encoding="utf-8"?>
<sst xmlns="http://schemas.openxmlformats.org/spreadsheetml/2006/main" count="38" uniqueCount="38">
  <si>
    <t xml:space="preserve"> к ИЗВЕЩЕНИЮ №
О ПРОВЕДЕНИИ ЭЛЕКТРОННОЙ ПРОЦЕДУРЫ
С ИСПОЛЬЗОВАНИЕМ ЕДИНОГО АГРЕГАТОРА ТОРГОВЛИ
НА ПРАВО ЗАКЛЮЧЕНИЯ КОНТРАКТА НА ОКАЗАНИЕ УСЛУГ                                                                                                                                                                                                                                                                                                                                                                                                                                                   ПО ПРОВЕДЕНИЮ НЕЗАВИСИМОЙ ТЕХНИЧЕСКОЙ ЭКСПЕРТИЗЫ ТРАНСПОРТНЫХ СРЕДСТВ
ОБОСНОВАНИЕ НАЧАЛЬНОЙ (МАКСИМАЛЬНОЙ) ЦЕНЫ КОНТРАКТА 
ИКЗ №261780536502178050100100540890000000 </t>
  </si>
  <si>
    <t xml:space="preserve">Обоснование начальной (максимальной) цены контракта с указанием информации о валюте, используемой для формирования цены контракта и расчетов с поставщиком (подрядчиком, исполнителем), порядка применения официального курса иностранной валюты к рублю Российской Федерации, установленного Центральным банком Российской Федерации и используемого при оплате контракта. </t>
  </si>
  <si>
    <t xml:space="preserve">Предмет контракта:</t>
  </si>
  <si>
    <t xml:space="preserve">Оказание услуг по проведению независимой технической экспертизы транспортных средств</t>
  </si>
  <si>
    <t xml:space="preserve">Дата подготовки обоснования начальной (максимальной) цены контракта: 23.06.2026</t>
  </si>
  <si>
    <r>
      <t xml:space="preserve">Порядок применения официального курса иностранной валюты к рублю Российской Федерации, установленного Центральным банком Российской Федерации и используемого при оплате контракта, </t>
    </r>
    <r>
      <rPr>
        <b/>
        <sz val="12"/>
        <rFont val="Times New Roman"/>
      </rPr>
      <t xml:space="preserve">не применяется.</t>
    </r>
  </si>
  <si>
    <t xml:space="preserve">Используемый метод определения начальной (максимальной) цены контракта: метод сопоставимых рыночных цен (анализ рынка).в соответствии со статьей 22 Федерального закона от 05.04.2013 года № 44-ФЗ «О контрактной системе в сфере закупок товаров, работ, услуг для обеспечения государственных и муниципальных нужд»</t>
  </si>
  <si>
    <t xml:space="preserve">Обоснование выбранного метода обоснования начальной (максимальной) цены контракта:  выбран метод сопоставимых рыночных цен (анализ рынка) в связи с тем, что он является приоритетным по отношению к остальным. Данный метод предусматривает подготовку рыночных предложений на условиях, заявленных заказчиком.
* При определении НМЦК Заказчиком применяется приказ Минэкономразвития России от 02.10.2013 № 567 "Об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исполнителем)" - далее приказ № 567. 
Информация о валюте, используемой для формирования цены контракта и расчетов с исполнителем: Российский рубль.</t>
  </si>
  <si>
    <t xml:space="preserve">Значение «Рыночная стоимость» рассчитана по формуле: 
 где:
  - начальная (максимальная) цена единицы товара (работы, услуги), определяемая методом сопоставимых рыночных цен (анализа рынка);
v - количество (объем) закупаемого товара (работы, услуги);
n - количество значений, используемых в расчете;
i - номер источника ценовой информации. </t>
  </si>
  <si>
    <t xml:space="preserve">Пункт 1 таблица 2.6.40.1 Приказ Россельхознадзора от 09.10.2015 № 686 "Об утверждении нормативных затрат на обеспечение функций территориальных управлений Россельхознадзора" </t>
  </si>
  <si>
    <t xml:space="preserve">Реквизиты запросов ценовой информации:  № 0372100013226000125 от 04.06.2026</t>
  </si>
  <si>
    <t xml:space="preserve">№ п/п</t>
  </si>
  <si>
    <t xml:space="preserve">Наименование товара, работы, услуги по ОКПД/ КТРУ</t>
  </si>
  <si>
    <t xml:space="preserve">Наименование товара, работы, услуги, входящих в объект закупки</t>
  </si>
  <si>
    <t xml:space="preserve">Типовая принадлежность</t>
  </si>
  <si>
    <t xml:space="preserve">Единица измерения</t>
  </si>
  <si>
    <t xml:space="preserve">Кол-во &lt;Vi&gt;</t>
  </si>
  <si>
    <t xml:space="preserve">Цена за единицу измерения товара, работы, услуги ссогласно источникам ценовой информации, руб.</t>
  </si>
  <si>
    <t xml:space="preserve">Однородность совокупности значений выявленных цен, используемых в настоящем расчете</t>
  </si>
  <si>
    <t xml:space="preserve">Н(М)ЦК  
по позиции за ед, руб.*</t>
  </si>
  <si>
    <t xml:space="preserve">Цена за единицу с учетом приказа ФОИВ от 09.10.2015
№ 686 
(руб.) </t>
  </si>
  <si>
    <t xml:space="preserve">Н(М)ЦК   по позиции (п.4 ч.1 ст. 93 44-ФЗ)</t>
  </si>
  <si>
    <t xml:space="preserve">Итоговая Н(М)ЦК  цена по позиции, руб.*</t>
  </si>
  <si>
    <t xml:space="preserve">Начальная (максимальная) цена по позиции, руб.*</t>
  </si>
  <si>
    <t xml:space="preserve">Источник №1 
№ 84-26 ИП                  от 04.06.2026</t>
  </si>
  <si>
    <t xml:space="preserve">Источник №2 
№ 175287                  от 04.06.2026</t>
  </si>
  <si>
    <t xml:space="preserve">Источник №3
 № 189                     от 04.06.2026</t>
  </si>
  <si>
    <t xml:space="preserve">Средняя арифметическая величина цены за единицы &lt;ц&gt; </t>
  </si>
  <si>
    <t xml:space="preserve">Среднее квадратичное отклонение</t>
  </si>
  <si>
    <r>
      <t xml:space="preserve">Коэффициент вариации V (%)           </t>
    </r>
    <r>
      <rPr>
        <i/>
        <sz val="12"/>
        <rFont val="Times New Roman"/>
      </rPr>
      <t xml:space="preserve">         (не должен превышать 33%)</t>
    </r>
  </si>
  <si>
    <t xml:space="preserve">71.20.19.190                               Услуги по техническим испытаниям и анализу прочие, не включенные в другие группировки</t>
  </si>
  <si>
    <t xml:space="preserve">Независимая техническая экспертиза транспортных средств</t>
  </si>
  <si>
    <t>Услуга</t>
  </si>
  <si>
    <t xml:space="preserve">Усл. ед.</t>
  </si>
  <si>
    <t xml:space="preserve">не более                    13 384,00</t>
  </si>
  <si>
    <t xml:space="preserve">Итоговая Начальная (максимальная) цена контракта (НМЦК)*, руб.</t>
  </si>
  <si>
    <t xml:space="preserve">*При определении НМЦК контракта Заказчиком применяется приказ № 567, который не учитывает, что применение утвержденных формул определения НМЦК может привести к формированию цены контракта и цены за единицу товара (работы, услуги) с дробными значениями (количество знаков после запятой превышает 2). Большинство бухгалтерских программ, а также программное обеспечение реестра контрактов не позволяет проводить операции с такими значениями. Поэтому в случае необходимости Заказчиком применяется округление  (вниз) таких показателей. </t>
  </si>
  <si>
    <t xml:space="preserve">Работник Контрактной службы: 
Главный специалист-эксперт отдела экономики, финансов и государственных закупок  ___________________________Подписано ЭП Цыба Н.В.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</si>
</sst>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2">
    <numFmt numFmtId="160" formatCode="#,##0.00\ _₽"/>
    <numFmt numFmtId="161" formatCode="#,##0.00\ &quot;₽&quot;"/>
  </numFmts>
  <fonts count="10">
    <font>
      <sz val="10.000000"/>
      <color theme="1"/>
      <name val="Arial Cyr"/>
    </font>
    <font>
      <sz val="11.000000"/>
      <name val="Calibri"/>
    </font>
    <font>
      <sz val="11.000000"/>
      <color theme="1"/>
      <name val="Calibri"/>
      <scheme val="minor"/>
    </font>
    <font>
      <b/>
      <sz val="12.000000"/>
      <color theme="1"/>
      <name val="Times New Roman"/>
    </font>
    <font>
      <sz val="12.000000"/>
      <color theme="1"/>
      <name val="Times New Roman"/>
    </font>
    <font>
      <sz val="12.000000"/>
      <name val="Times New Roman"/>
    </font>
    <font>
      <sz val="14.000000"/>
      <name val="Times New Roman"/>
    </font>
    <font>
      <b/>
      <sz val="12.000000"/>
      <name val="Times New Roman"/>
    </font>
    <font>
      <sz val="10.000000"/>
      <name val="Times New Roman"/>
    </font>
    <font>
      <b/>
      <sz val="14.000000"/>
      <name val="Times New Roman"/>
    </font>
  </fonts>
  <fills count="8">
    <fill>
      <patternFill patternType="none"/>
    </fill>
    <fill>
      <patternFill patternType="gray125"/>
    </fill>
    <fill>
      <patternFill patternType="solid">
        <fgColor theme="0" tint="0"/>
        <bgColor theme="0" tint="0"/>
      </patternFill>
    </fill>
    <fill>
      <patternFill patternType="solid">
        <fgColor theme="0"/>
        <bgColor theme="0"/>
      </patternFill>
    </fill>
    <fill>
      <patternFill patternType="solid">
        <fgColor theme="5" tint="0.59999389629810485"/>
        <bgColor theme="5" tint="0.59999389629810485"/>
      </patternFill>
    </fill>
    <fill>
      <patternFill patternType="solid">
        <fgColor theme="3" tint="0.79998168889431442"/>
        <bgColor theme="3" tint="0.79998168889431442"/>
      </patternFill>
    </fill>
    <fill>
      <patternFill patternType="solid">
        <fgColor theme="5" tint="0.79998168889431442"/>
        <bgColor theme="5" tint="0.79998168889431442"/>
      </patternFill>
    </fill>
    <fill>
      <patternFill patternType="solid">
        <fgColor theme="0"/>
        <bgColor indexed="5"/>
      </patternFill>
    </fill>
  </fills>
  <borders count="12">
    <border>
      <left style="none"/>
      <right style="none"/>
      <top style="none"/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none"/>
      <top style="thin">
        <color auto="1"/>
      </top>
      <bottom style="none"/>
      <diagonal style="none"/>
    </border>
    <border>
      <left style="thin">
        <color theme="1"/>
      </left>
      <right style="none"/>
      <top style="thin">
        <color theme="1"/>
      </top>
      <bottom style="thin">
        <color theme="1"/>
      </bottom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thin">
        <color theme="1"/>
      </left>
      <right style="thin">
        <color theme="1"/>
      </right>
      <top style="none"/>
      <bottom style="thin">
        <color theme="1"/>
      </bottom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none"/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</borders>
  <cellStyleXfs count="2">
    <xf fontId="0" fillId="0" borderId="0" numFmtId="0" applyNumberFormat="1" applyFont="1" applyFill="1" applyBorder="1"/>
    <xf fontId="1" fillId="0" borderId="0" numFmtId="0" applyNumberFormat="1" applyFont="1" applyFill="1" applyBorder="1"/>
  </cellStyleXfs>
  <cellXfs count="49">
    <xf fontId="0" fillId="0" borderId="0" numFmtId="0" xfId="0"/>
    <xf fontId="0" fillId="0" borderId="0" numFmtId="0" xfId="0"/>
    <xf fontId="2" fillId="0" borderId="0" numFmtId="0" xfId="0" applyFont="1" applyAlignment="1">
      <alignment wrapText="1"/>
    </xf>
    <xf fontId="3" fillId="0" borderId="0" numFmtId="0" xfId="0" applyFont="1" applyAlignment="1">
      <alignment horizontal="right" vertical="center" wrapText="1"/>
    </xf>
    <xf fontId="3" fillId="0" borderId="0" numFmtId="0" xfId="0" applyFont="1" applyAlignment="1">
      <alignment horizontal="center" vertical="center" wrapText="1"/>
    </xf>
    <xf fontId="4" fillId="0" borderId="0" numFmtId="0" xfId="0" applyFont="1" applyAlignment="1">
      <alignment horizontal="left" vertical="center" wrapText="1"/>
    </xf>
    <xf fontId="3" fillId="2" borderId="0" numFmtId="0" xfId="0" applyFont="1" applyFill="1" applyAlignment="1">
      <alignment horizontal="left" vertical="center" wrapText="1"/>
    </xf>
    <xf fontId="5" fillId="0" borderId="0" numFmtId="0" xfId="0" applyFont="1" applyAlignment="1">
      <alignment horizontal="left" vertical="center" wrapText="1"/>
    </xf>
    <xf fontId="6" fillId="0" borderId="0" numFmtId="0" xfId="0" applyFont="1" applyAlignment="1">
      <alignment vertical="center"/>
    </xf>
    <xf fontId="5" fillId="0" borderId="1" numFmtId="0" xfId="0" applyFont="1" applyBorder="1" applyAlignment="1">
      <alignment horizontal="center" vertical="center" wrapText="1"/>
    </xf>
    <xf fontId="5" fillId="0" borderId="1" numFmtId="2" xfId="0" applyNumberFormat="1" applyFont="1" applyBorder="1" applyAlignment="1">
      <alignment horizontal="center" vertical="center" wrapText="1"/>
    </xf>
    <xf fontId="5" fillId="2" borderId="2" numFmtId="0" xfId="0" applyFont="1" applyFill="1" applyBorder="1" applyAlignment="1">
      <alignment horizontal="center" vertical="center" wrapText="1"/>
    </xf>
    <xf fontId="5" fillId="3" borderId="3" numFmtId="0" xfId="0" applyFont="1" applyFill="1" applyBorder="1" applyAlignment="1">
      <alignment horizontal="center" vertical="center" wrapText="1"/>
    </xf>
    <xf fontId="5" fillId="4" borderId="4" numFmtId="0" xfId="0" applyFont="1" applyFill="1" applyBorder="1" applyAlignment="1">
      <alignment horizontal="center" vertical="center" wrapText="1"/>
    </xf>
    <xf fontId="5" fillId="5" borderId="2" numFmtId="0" xfId="0" applyFont="1" applyFill="1" applyBorder="1" applyAlignment="1">
      <alignment horizontal="center" vertical="center" wrapText="1"/>
    </xf>
    <xf fontId="7" fillId="6" borderId="1" numFmtId="0" xfId="0" applyFont="1" applyFill="1" applyBorder="1" applyAlignment="1">
      <alignment horizontal="center" vertical="center" wrapText="1"/>
    </xf>
    <xf fontId="7" fillId="0" borderId="1" numFmtId="0" xfId="0" applyFont="1" applyBorder="1" applyAlignment="1">
      <alignment horizontal="center" vertical="center" wrapText="1"/>
    </xf>
    <xf fontId="5" fillId="0" borderId="1" numFmtId="0" xfId="0" applyFont="1" applyBorder="1" applyAlignment="1">
      <alignment horizontal="center" vertical="top" wrapText="1"/>
    </xf>
    <xf fontId="5" fillId="2" borderId="5" numFmtId="0" xfId="0" applyFont="1" applyFill="1" applyBorder="1" applyAlignment="1">
      <alignment horizontal="center" vertical="center" wrapText="1"/>
    </xf>
    <xf fontId="5" fillId="3" borderId="0" numFmtId="0" xfId="0" applyFont="1" applyFill="1" applyAlignment="1">
      <alignment horizontal="center" vertical="center" wrapText="1"/>
    </xf>
    <xf fontId="5" fillId="5" borderId="1" numFmtId="0" xfId="0" applyFont="1" applyFill="1" applyBorder="1" applyAlignment="1">
      <alignment horizontal="center" vertical="center" wrapText="1"/>
    </xf>
    <xf fontId="5" fillId="0" borderId="1" numFmtId="0" xfId="0" applyFont="1" applyBorder="1" applyAlignment="1">
      <alignment horizontal="center" wrapText="1"/>
    </xf>
    <xf fontId="5" fillId="0" borderId="2" numFmtId="0" xfId="0" applyFont="1" applyBorder="1" applyAlignment="1">
      <alignment horizontal="center" vertical="center" wrapText="1"/>
    </xf>
    <xf fontId="5" fillId="0" borderId="2" numFmtId="0" xfId="0" applyFont="1" applyBorder="1" applyAlignment="1">
      <alignment horizontal="center" wrapText="1"/>
    </xf>
    <xf fontId="5" fillId="6" borderId="2" numFmtId="0" xfId="0" applyFont="1" applyFill="1" applyBorder="1" applyAlignment="1">
      <alignment horizontal="center" vertical="center" wrapText="1"/>
    </xf>
    <xf fontId="5" fillId="0" borderId="3" numFmtId="0" xfId="0" applyFont="1" applyBorder="1" applyAlignment="1">
      <alignment horizontal="center" vertical="center" wrapText="1"/>
    </xf>
    <xf fontId="5" fillId="0" borderId="6" numFmtId="0" xfId="0" applyFont="1" applyBorder="1" applyAlignment="1">
      <alignment horizontal="center" vertical="center" wrapText="1"/>
    </xf>
    <xf fontId="8" fillId="0" borderId="7" numFmtId="0" xfId="0" applyFont="1" applyBorder="1" applyAlignment="1">
      <alignment horizontal="center" vertical="center" wrapText="1"/>
    </xf>
    <xf fontId="5" fillId="0" borderId="7" numFmtId="0" xfId="0" applyFont="1" applyBorder="1" applyAlignment="1">
      <alignment horizontal="left" vertical="center" wrapText="1"/>
    </xf>
    <xf fontId="5" fillId="0" borderId="7" numFmtId="0" xfId="0" applyFont="1" applyBorder="1" applyAlignment="1">
      <alignment horizontal="center" vertical="center" wrapText="1"/>
    </xf>
    <xf fontId="4" fillId="6" borderId="7" numFmtId="160" xfId="0" applyNumberFormat="1" applyFont="1" applyFill="1" applyBorder="1" applyAlignment="1">
      <alignment horizontal="center" vertical="center" wrapText="1"/>
    </xf>
    <xf fontId="5" fillId="0" borderId="7" numFmtId="160" xfId="0" applyNumberFormat="1" applyFont="1" applyBorder="1" applyAlignment="1">
      <alignment horizontal="center" vertical="center" wrapText="1"/>
    </xf>
    <xf fontId="5" fillId="0" borderId="7" numFmtId="4" xfId="0" applyNumberFormat="1" applyFont="1" applyBorder="1" applyAlignment="1">
      <alignment horizontal="center" vertical="center" wrapText="1"/>
    </xf>
    <xf fontId="5" fillId="0" borderId="7" numFmtId="161" xfId="0" applyNumberFormat="1" applyFont="1" applyBorder="1" applyAlignment="1">
      <alignment horizontal="center" vertical="center" wrapText="1"/>
    </xf>
    <xf fontId="5" fillId="4" borderId="7" numFmtId="161" xfId="0" applyNumberFormat="1" applyFont="1" applyFill="1" applyBorder="1" applyAlignment="1">
      <alignment horizontal="center" vertical="center" wrapText="1"/>
    </xf>
    <xf fontId="5" fillId="5" borderId="7" numFmtId="161" xfId="0" applyNumberFormat="1" applyFont="1" applyFill="1" applyBorder="1" applyAlignment="1">
      <alignment horizontal="center" vertical="center" wrapText="1"/>
    </xf>
    <xf fontId="7" fillId="0" borderId="8" numFmtId="0" xfId="0" applyFont="1" applyBorder="1" applyAlignment="1">
      <alignment horizontal="center" vertical="center" wrapText="1"/>
    </xf>
    <xf fontId="7" fillId="0" borderId="9" numFmtId="0" xfId="0" applyFont="1" applyBorder="1" applyAlignment="1">
      <alignment horizontal="center" vertical="center" wrapText="1"/>
    </xf>
    <xf fontId="7" fillId="0" borderId="10" numFmtId="0" xfId="0" applyFont="1" applyBorder="1" applyAlignment="1">
      <alignment horizontal="center" vertical="center" wrapText="1"/>
    </xf>
    <xf fontId="7" fillId="4" borderId="7" numFmtId="161" xfId="0" applyNumberFormat="1" applyFont="1" applyFill="1" applyBorder="1" applyAlignment="1">
      <alignment horizontal="center" vertical="center" wrapText="1"/>
    </xf>
    <xf fontId="7" fillId="5" borderId="7" numFmtId="161" xfId="0" applyNumberFormat="1" applyFont="1" applyFill="1" applyBorder="1" applyAlignment="1">
      <alignment horizontal="center" vertical="center" wrapText="1"/>
    </xf>
    <xf fontId="5" fillId="0" borderId="1" numFmtId="0" xfId="0" applyFont="1" applyBorder="1" applyAlignment="1">
      <alignment horizontal="justify" vertical="center" wrapText="1"/>
    </xf>
    <xf fontId="5" fillId="0" borderId="5" numFmtId="0" xfId="0" applyFont="1" applyBorder="1" applyAlignment="1">
      <alignment horizontal="justify" vertical="center" wrapText="1"/>
    </xf>
    <xf fontId="7" fillId="0" borderId="8" numFmtId="161" xfId="0" applyNumberFormat="1" applyFont="1" applyBorder="1" applyAlignment="1">
      <alignment horizontal="center" vertical="center" wrapText="1"/>
    </xf>
    <xf fontId="7" fillId="0" borderId="11" numFmtId="0" xfId="0" applyFont="1" applyBorder="1" applyAlignment="1">
      <alignment horizontal="center" vertical="center" wrapText="1"/>
    </xf>
    <xf fontId="9" fillId="2" borderId="8" numFmtId="0" xfId="0" applyFont="1" applyFill="1" applyBorder="1" applyAlignment="1">
      <alignment horizontal="center" vertical="center" wrapText="1"/>
    </xf>
    <xf fontId="9" fillId="2" borderId="9" numFmtId="0" xfId="0" applyFont="1" applyFill="1" applyBorder="1" applyAlignment="1">
      <alignment horizontal="center" vertical="center" wrapText="1"/>
    </xf>
    <xf fontId="5" fillId="7" borderId="1" numFmtId="0" xfId="0" applyFont="1" applyFill="1" applyBorder="1" applyAlignment="1">
      <alignment horizontal="left" vertical="center" wrapText="1"/>
    </xf>
    <xf fontId="0" fillId="0" borderId="0" numFmtId="161" xfId="0" applyNumberFormat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media1.sv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twoCellAnchor editAs="twoCell">
    <xdr:from>
      <xdr:col>2</xdr:col>
      <xdr:colOff>1943100</xdr:colOff>
      <xdr:row>7</xdr:row>
      <xdr:rowOff>106411</xdr:rowOff>
    </xdr:from>
    <xdr:to>
      <xdr:col>4</xdr:col>
      <xdr:colOff>725098</xdr:colOff>
      <xdr:row>7</xdr:row>
      <xdr:rowOff>561974</xdr:rowOff>
    </xdr:to>
    <xdr:pic>
      <xdr:nvPicPr>
        <xdr:cNvPr id="2" name="Рисунок 7"/>
        <xdr:cNvPicPr>
          <a:picLocks noChangeAspect="1"/>
        </xdr:cNvPicPr>
      </xdr:nvPicPr>
      <xdr:blipFill>
        <a:blip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/>
      </xdr:blipFill>
      <xdr:spPr bwMode="auto">
        <a:xfrm>
          <a:off x="4143375" y="4868911"/>
          <a:ext cx="2172898" cy="455563"/>
        </a:xfrm>
        <a:prstGeom prst="rect">
          <a:avLst/>
        </a:prstGeom>
        <a:noFill/>
      </xdr:spPr>
    </xdr:pic>
    <xdr:clientData/>
  </xdr:twoCellAnchor>
</xdr:wsDr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пј­пјі г‚ґг‚·гѓѓг‚Ї"/>
        <a:font script="Hang" typeface="л§‘мќЂ кі л”•"/>
        <a:font script="Hans" typeface="е®‹дЅ“"/>
        <a:font script="Hant" typeface="ж–°зґ°жЋй«”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пј­пјі жЋжњќ"/>
        <a:font script="Hang" typeface="л§‘мќЂ кі л”•"/>
        <a:font script="Hans" typeface="е®‹дЅ“"/>
        <a:font script="Hant" typeface="ж–°зґ°жЋй«”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Theme Office">
  <a:themeElements>
    <a:clrScheme name="Standar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Standard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Standard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_rels/sheet1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showRuler="1" zoomScale="100" workbookViewId="0">
      <selection activeCell="A4" activeCellId="0" sqref="A4:O4"/>
    </sheetView>
  </sheetViews>
  <sheetFormatPr defaultRowHeight="12.75" customHeight="1"/>
  <cols>
    <col customWidth="1" min="1" max="1" width="5.5703125"/>
    <col customWidth="1" min="2" max="2" style="1" width="29.7109375"/>
    <col customWidth="1" min="3" max="3" width="30.28125"/>
    <col customWidth="1" min="4" max="4" style="1" width="12.7109375"/>
    <col customWidth="1" min="5" max="5" width="11"/>
    <col customWidth="1" min="6" max="6" width="8.28125"/>
    <col customWidth="1" min="7" max="7" width="15.7109375"/>
    <col customWidth="1" min="8" max="8" width="17.140625"/>
    <col customWidth="1" min="9" max="9" width="17.5703125"/>
    <col customWidth="1" min="10" max="10" width="18.7109375"/>
    <col customWidth="1" min="11" max="11" width="16"/>
    <col customWidth="1" min="12" max="12" width="15.140625"/>
    <col customWidth="1" min="13" max="13" width="17"/>
    <col customWidth="1" min="14" max="16" style="1" width="17"/>
    <col customWidth="1" min="17" max="17" style="1" width="22.00390625"/>
  </cols>
  <sheetData>
    <row r="1" s="2" customFormat="1" ht="108.75" customHeight="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2"/>
    </row>
    <row r="2" s="2" customFormat="1" ht="60" customHeight="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2"/>
    </row>
    <row r="3" s="2" customFormat="1" ht="37.5" customHeight="1">
      <c r="A3" s="5" t="s">
        <v>2</v>
      </c>
      <c r="B3" s="5"/>
      <c r="C3" s="5"/>
      <c r="D3" s="5"/>
      <c r="E3" s="6" t="s">
        <v>3</v>
      </c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2"/>
    </row>
    <row r="4" s="2" customFormat="1" ht="37.5" customHeight="1">
      <c r="A4" s="7" t="s">
        <v>4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2"/>
    </row>
    <row r="5" s="2" customFormat="1" ht="37.5" customHeight="1">
      <c r="A5" s="7" t="s">
        <v>5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2"/>
    </row>
    <row r="6" s="2" customFormat="1" ht="53.25" customHeight="1">
      <c r="A6" s="7" t="s">
        <v>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2"/>
    </row>
    <row r="7" s="2" customFormat="1" ht="99" customHeight="1">
      <c r="A7" s="7" t="s">
        <v>7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2"/>
    </row>
    <row r="8" s="8" customFormat="1" ht="136.5" customHeight="1">
      <c r="A8" s="7" t="s">
        <v>8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8"/>
    </row>
    <row r="9" s="2" customFormat="1" ht="34.5" customHeight="1">
      <c r="A9" s="7" t="s">
        <v>9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2"/>
    </row>
    <row r="10" s="2" customFormat="1" ht="27" customHeight="1">
      <c r="A10" s="7" t="s">
        <v>10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2"/>
    </row>
    <row r="11" ht="59.25" customHeight="1">
      <c r="A11" s="9" t="s">
        <v>11</v>
      </c>
      <c r="B11" s="9" t="s">
        <v>12</v>
      </c>
      <c r="C11" s="9" t="s">
        <v>13</v>
      </c>
      <c r="D11" s="9" t="s">
        <v>14</v>
      </c>
      <c r="E11" s="9" t="s">
        <v>15</v>
      </c>
      <c r="F11" s="9" t="s">
        <v>16</v>
      </c>
      <c r="G11" s="9" t="s">
        <v>17</v>
      </c>
      <c r="H11" s="9"/>
      <c r="I11" s="9"/>
      <c r="J11" s="10" t="s">
        <v>18</v>
      </c>
      <c r="K11" s="10"/>
      <c r="L11" s="10"/>
      <c r="M11" s="11" t="s">
        <v>19</v>
      </c>
      <c r="N11" s="11" t="s">
        <v>20</v>
      </c>
      <c r="O11" s="12" t="s">
        <v>21</v>
      </c>
      <c r="P11" s="13" t="s">
        <v>22</v>
      </c>
      <c r="Q11" s="14" t="s">
        <v>23</v>
      </c>
    </row>
    <row r="12" ht="90">
      <c r="A12" s="9"/>
      <c r="B12" s="9"/>
      <c r="C12" s="9"/>
      <c r="D12" s="9"/>
      <c r="E12" s="9"/>
      <c r="F12" s="9"/>
      <c r="G12" s="15" t="s">
        <v>24</v>
      </c>
      <c r="H12" s="16" t="s">
        <v>25</v>
      </c>
      <c r="I12" s="16" t="s">
        <v>26</v>
      </c>
      <c r="J12" s="9" t="s">
        <v>27</v>
      </c>
      <c r="K12" s="9" t="s">
        <v>28</v>
      </c>
      <c r="L12" s="17" t="s">
        <v>29</v>
      </c>
      <c r="M12" s="18"/>
      <c r="N12" s="18"/>
      <c r="O12" s="19"/>
      <c r="P12" s="13"/>
      <c r="Q12" s="20"/>
    </row>
    <row r="13" ht="12.75" customHeight="1">
      <c r="A13" s="9">
        <v>1</v>
      </c>
      <c r="B13" s="9">
        <v>2</v>
      </c>
      <c r="C13" s="21">
        <v>3</v>
      </c>
      <c r="D13" s="22">
        <v>4</v>
      </c>
      <c r="E13" s="22">
        <v>5</v>
      </c>
      <c r="F13" s="23">
        <v>6</v>
      </c>
      <c r="G13" s="24">
        <v>7</v>
      </c>
      <c r="H13" s="22">
        <v>8</v>
      </c>
      <c r="I13" s="23">
        <v>9</v>
      </c>
      <c r="J13" s="22">
        <v>10</v>
      </c>
      <c r="K13" s="22">
        <v>11</v>
      </c>
      <c r="L13" s="23">
        <v>12</v>
      </c>
      <c r="M13" s="22">
        <v>13</v>
      </c>
      <c r="N13" s="22">
        <v>14</v>
      </c>
      <c r="O13" s="25">
        <v>15</v>
      </c>
      <c r="P13" s="26">
        <v>16</v>
      </c>
      <c r="Q13" s="26">
        <v>17</v>
      </c>
    </row>
    <row r="14" s="1" customFormat="1" ht="94.5" customHeight="1">
      <c r="A14" s="9">
        <v>1</v>
      </c>
      <c r="B14" s="27" t="s">
        <v>30</v>
      </c>
      <c r="C14" s="28" t="s">
        <v>31</v>
      </c>
      <c r="D14" s="29" t="s">
        <v>32</v>
      </c>
      <c r="E14" s="29" t="s">
        <v>33</v>
      </c>
      <c r="F14" s="29">
        <v>2</v>
      </c>
      <c r="G14" s="30">
        <v>10000</v>
      </c>
      <c r="H14" s="31">
        <v>15000</v>
      </c>
      <c r="I14" s="31">
        <v>16000</v>
      </c>
      <c r="J14" s="31">
        <f>AVERAGE(G14:I14)</f>
        <v>13666.666666666666</v>
      </c>
      <c r="K14" s="31">
        <f>SQRT(((SUM((POWER(G14-J14,2)),(POWER(H14-J14,2)),(POWER(I14-J14,2))))/(3-1)))</f>
        <v>3214.5502536643185</v>
      </c>
      <c r="L14" s="32">
        <f>K14/J14*100</f>
        <v>23.521099417055989</v>
      </c>
      <c r="M14" s="31">
        <f>ROUND(J14,2)</f>
        <v>13666.67</v>
      </c>
      <c r="N14" s="33" t="s">
        <v>34</v>
      </c>
      <c r="O14" s="33">
        <f>G14</f>
        <v>10000</v>
      </c>
      <c r="P14" s="34">
        <f>O14*F14</f>
        <v>20000</v>
      </c>
      <c r="Q14" s="35">
        <f>M14*F14</f>
        <v>27333.34</v>
      </c>
    </row>
    <row r="15" ht="27.75" customHeight="1">
      <c r="A15" s="36" t="s">
        <v>35</v>
      </c>
      <c r="B15" s="37"/>
      <c r="C15" s="37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9">
        <f>SUM(P14:P14)</f>
        <v>20000</v>
      </c>
      <c r="Q15" s="40">
        <f>SUM(Q14:Q14)</f>
        <v>27333.34</v>
      </c>
    </row>
    <row r="16" ht="78" customHeight="1">
      <c r="A16" s="41" t="s">
        <v>36</v>
      </c>
      <c r="B16" s="41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2"/>
      <c r="Q16" s="42"/>
    </row>
    <row r="17" ht="21.75" customHeight="1">
      <c r="A17" s="43"/>
      <c r="B17" s="37"/>
      <c r="C17" s="37"/>
      <c r="D17" s="37"/>
      <c r="E17" s="37"/>
      <c r="F17" s="37"/>
      <c r="G17" s="44"/>
      <c r="H17" s="45"/>
      <c r="I17" s="46"/>
      <c r="J17" s="46"/>
      <c r="K17" s="46"/>
      <c r="L17" s="46"/>
      <c r="M17" s="46"/>
      <c r="N17" s="46"/>
      <c r="O17" s="46"/>
      <c r="P17" s="46"/>
      <c r="Q17" s="46"/>
    </row>
    <row r="18" ht="66" customHeight="1">
      <c r="A18" s="47" t="s">
        <v>37</v>
      </c>
      <c r="B18" s="47"/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</row>
    <row r="19" ht="12.75" customHeight="1"/>
    <row r="20" ht="12.75" customHeight="1"/>
    <row r="21" ht="12.75" customHeight="1"/>
    <row r="22" ht="12.75" customHeight="1"/>
    <row r="23" ht="12.75" customHeight="1"/>
    <row r="25" ht="12.75" customHeight="1">
      <c r="P25" s="48"/>
    </row>
    <row r="26" ht="12.75" customHeight="1"/>
  </sheetData>
  <mergeCells count="29">
    <mergeCell ref="A1:Q1"/>
    <mergeCell ref="A2:Q2"/>
    <mergeCell ref="A3:D3"/>
    <mergeCell ref="E3:Q3"/>
    <mergeCell ref="A4:Q4"/>
    <mergeCell ref="A5:Q5"/>
    <mergeCell ref="A6:Q6"/>
    <mergeCell ref="A7:Q7"/>
    <mergeCell ref="A8:Q8"/>
    <mergeCell ref="A9:Q9"/>
    <mergeCell ref="A10:Q10"/>
    <mergeCell ref="A11:A12"/>
    <mergeCell ref="B11:B12"/>
    <mergeCell ref="C11:C12"/>
    <mergeCell ref="D11:D12"/>
    <mergeCell ref="E11:E12"/>
    <mergeCell ref="F11:F12"/>
    <mergeCell ref="G11:I11"/>
    <mergeCell ref="J11:L11"/>
    <mergeCell ref="M11:M12"/>
    <mergeCell ref="N11:N12"/>
    <mergeCell ref="O11:O12"/>
    <mergeCell ref="P11:P12"/>
    <mergeCell ref="Q11:Q12"/>
    <mergeCell ref="A15:O15"/>
    <mergeCell ref="A16:Q16"/>
    <mergeCell ref="A17:G17"/>
    <mergeCell ref="H17:Q17"/>
    <mergeCell ref="A18:Q18"/>
  </mergeCells>
  <printOptions headings="0" gridLines="0"/>
  <pageMargins left="0.19685039370078738" right="0.19685039370078738" top="0.19685039370078738" bottom="0.19685039370078738" header="0.29999999999999999" footer="0.29999999999999999"/>
  <pageSetup paperSize="9" scale="52" fitToWidth="1" fitToHeight="0" pageOrder="downThenOver" orientation="landscape" usePrinterDefaults="1" blackAndWhite="0" draft="0" cellComments="none" useFirstPageNumber="1" errors="displayed" horizontalDpi="600" verticalDpi="600" copies="1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Р7-Офис/2025.3.1.923</Application>
  <Company>Mobile Office</Company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Юрий</dc:creator>
  <cp:lastModifiedBy>ciba-nv</cp:lastModifiedBy>
  <cp:revision>43</cp:revision>
  <dcterms:created xsi:type="dcterms:W3CDTF">2009-03-30T10:16:00Z</dcterms:created>
  <dcterms:modified xsi:type="dcterms:W3CDTF">2026-06-25T09:59:49Z</dcterms:modified>
  <cp:version>786432</cp:version>
</cp:coreProperties>
</file>