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rah\OneDrive\Рабочий стол\Известь 2\Документация\"/>
    </mc:Choice>
  </mc:AlternateContent>
  <bookViews>
    <workbookView xWindow="0" yWindow="0" windowWidth="23040" windowHeight="9192"/>
  </bookViews>
  <sheets>
    <sheet name="Лист1 (2)" sheetId="4" r:id="rId1"/>
    <sheet name="Лист1" sheetId="5" r:id="rId2"/>
  </sheets>
  <definedNames>
    <definedName name="_xlnm.Print_Area" localSheetId="0">'Лист1 (2)'!$A$1:$P$18</definedName>
  </definedNames>
  <calcPr calcId="162913"/>
</workbook>
</file>

<file path=xl/calcChain.xml><?xml version="1.0" encoding="utf-8"?>
<calcChain xmlns="http://schemas.openxmlformats.org/spreadsheetml/2006/main">
  <c r="Q11" i="4" l="1"/>
  <c r="Q10" i="4"/>
  <c r="M11" i="4"/>
  <c r="N11" i="4" s="1"/>
  <c r="O11" i="4" s="1"/>
  <c r="P11" i="4" s="1"/>
  <c r="J11" i="4"/>
  <c r="K11" i="4" s="1"/>
  <c r="L11" i="4" s="1"/>
  <c r="Q12" i="4" l="1"/>
</calcChain>
</file>

<file path=xl/sharedStrings.xml><?xml version="1.0" encoding="utf-8"?>
<sst xmlns="http://schemas.openxmlformats.org/spreadsheetml/2006/main" count="261" uniqueCount="178">
  <si>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</si>
  <si>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</si>
  <si>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</si>
  <si>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</si>
  <si>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</si>
  <si>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</si>
  <si>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</si>
  <si>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</si>
  <si>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</si>
  <si>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</si>
  <si>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Маркетинговое исследование участников рынка товаров, работ, услуг</t>
  </si>
  <si>
    <t xml:space="preserve">Источники информации:  коммерческие предложения </t>
  </si>
  <si>
    <t>поставщик № 1</t>
  </si>
  <si>
    <t xml:space="preserve">поставщик № 3 </t>
  </si>
  <si>
    <t>поставщик № 2</t>
  </si>
  <si>
    <t>ИТОГО</t>
  </si>
  <si>
    <t>м2</t>
  </si>
  <si>
    <t>шт</t>
  </si>
  <si>
    <t xml:space="preserve">Клей для плитки Сeresit СМ 11, 25 кг </t>
  </si>
  <si>
    <t xml:space="preserve">шт </t>
  </si>
  <si>
    <t xml:space="preserve">Моющаяся краска для стен </t>
  </si>
  <si>
    <t xml:space="preserve">л </t>
  </si>
  <si>
    <t>Смеситель для раковины Молот «Лидия»
двухвентильный цвет хром</t>
  </si>
  <si>
    <t>Электрический проточный водонагреватель
ЭВАН В1-9 13155</t>
  </si>
  <si>
    <t xml:space="preserve">24300,00 </t>
  </si>
  <si>
    <t>24300,00</t>
  </si>
  <si>
    <t xml:space="preserve">Кабель силовой ВВГнг(А)-LS 2х1.5 </t>
  </si>
  <si>
    <t xml:space="preserve">п.м. </t>
  </si>
  <si>
    <t xml:space="preserve">34,00 </t>
  </si>
  <si>
    <t>3400,00</t>
  </si>
  <si>
    <t xml:space="preserve">Чаша генуя в комплекте </t>
  </si>
  <si>
    <t xml:space="preserve">Штукатурка гипсовая Волма Слой 30 кг </t>
  </si>
  <si>
    <t xml:space="preserve">493,00 </t>
  </si>
  <si>
    <t>4930,00</t>
  </si>
  <si>
    <t xml:space="preserve">513,00 </t>
  </si>
  <si>
    <t>5130,00</t>
  </si>
  <si>
    <t xml:space="preserve">Пропитка Боларс Антиплесень, 5 кг </t>
  </si>
  <si>
    <t xml:space="preserve">300,00 </t>
  </si>
  <si>
    <t>3000,00</t>
  </si>
  <si>
    <t xml:space="preserve">9,00 </t>
  </si>
  <si>
    <t>18,00</t>
  </si>
  <si>
    <t xml:space="preserve">Известковая краска </t>
  </si>
  <si>
    <t xml:space="preserve">Хомут Политрон, 110 мм, полипропилен </t>
  </si>
  <si>
    <t xml:space="preserve">Гофра для унитаза Д =110 </t>
  </si>
  <si>
    <t xml:space="preserve">Сифон 1 1/2″*40 </t>
  </si>
  <si>
    <t xml:space="preserve">Патрубок переходной 110 x 50 </t>
  </si>
  <si>
    <t xml:space="preserve">Переход Д=110 с полиэтилена на чугун </t>
  </si>
  <si>
    <t xml:space="preserve">Ревизия Д =110 </t>
  </si>
  <si>
    <t xml:space="preserve">Тройник 45 градусов 110 x 110 </t>
  </si>
  <si>
    <t xml:space="preserve">Тройник 90 град. 110х110 </t>
  </si>
  <si>
    <t xml:space="preserve">Труба раструбная Д=110 L=2,00 </t>
  </si>
  <si>
    <t xml:space="preserve">Заглушка Д=110 </t>
  </si>
  <si>
    <t xml:space="preserve">Крестовина 90 градусов 110 x 110 x 110 </t>
  </si>
  <si>
    <t xml:space="preserve">Крестовина 67 градусов 110 x 110 x 110 </t>
  </si>
  <si>
    <t xml:space="preserve">Муфта Д= 110 ремонтная </t>
  </si>
  <si>
    <t>380,00</t>
  </si>
  <si>
    <t xml:space="preserve">Отвод 45 град Д=110 </t>
  </si>
  <si>
    <t xml:space="preserve">Отвод 30 градусов Д=110 </t>
  </si>
  <si>
    <t xml:space="preserve">Муфта ремонтная Д= 50 </t>
  </si>
  <si>
    <t xml:space="preserve">Тройник 90 градусов 50 x 50 </t>
  </si>
  <si>
    <t xml:space="preserve">Тройник 45 градусов 50 x 50 </t>
  </si>
  <si>
    <t xml:space="preserve">Отвод 30 град Д =50 </t>
  </si>
  <si>
    <t xml:space="preserve">Отвод 45 градусов Д=50 </t>
  </si>
  <si>
    <t xml:space="preserve">Диск алмазный по бетону 230х22.23x2.4 мм </t>
  </si>
  <si>
    <t xml:space="preserve">Труба (PPRC РN 20) Д=20 </t>
  </si>
  <si>
    <t xml:space="preserve">м.п. </t>
  </si>
  <si>
    <t xml:space="preserve">Опора с защёлкой Д=20 </t>
  </si>
  <si>
    <t>300,00</t>
  </si>
  <si>
    <t xml:space="preserve">Заглушка (PPRC) без резьбы Д=20 </t>
  </si>
  <si>
    <t xml:space="preserve">5,00 </t>
  </si>
  <si>
    <t xml:space="preserve">Муфта PPRC Д=20 </t>
  </si>
  <si>
    <t>200,00</t>
  </si>
  <si>
    <t xml:space="preserve">Угольник (PPRC) 90 градусов Д=20 </t>
  </si>
  <si>
    <t xml:space="preserve">Угольник 45 PPR 20мм </t>
  </si>
  <si>
    <t xml:space="preserve">Тройник PPR 20мм </t>
  </si>
  <si>
    <t>140,00</t>
  </si>
  <si>
    <t xml:space="preserve">Крестовина PPR 20мм </t>
  </si>
  <si>
    <t xml:space="preserve">Скоба-обвод (PPRC) Д=20 </t>
  </si>
  <si>
    <t xml:space="preserve">Обвод PPR 20мм </t>
  </si>
  <si>
    <t xml:space="preserve">45,00 </t>
  </si>
  <si>
    <t>450,00</t>
  </si>
  <si>
    <t xml:space="preserve">Кран (PPRC) шаровый Д=20 </t>
  </si>
  <si>
    <t xml:space="preserve">Дюбель-гвоздь 6х40 500 шт </t>
  </si>
  <si>
    <t xml:space="preserve">Мешок для строительного мусора </t>
  </si>
  <si>
    <t>1400,00</t>
  </si>
  <si>
    <t>Электрод ОК 61.30 (2.5 мм; 0.7 кг) ESAB
СВ000007838</t>
  </si>
  <si>
    <t xml:space="preserve">Цемент 50 кг </t>
  </si>
  <si>
    <t>Плитка напольная «Дельта» 30х30 см 0.99
м2 цвет голубой</t>
  </si>
  <si>
    <t xml:space="preserve">680,00 </t>
  </si>
  <si>
    <t>13600,00</t>
  </si>
  <si>
    <t>Электроводонагреватель Kospel 5 кВт
EPO.G-5</t>
  </si>
  <si>
    <t>Светильник потолочный «Раунд» 1xE27x60
Вт, цвет прозрачный, IP44</t>
  </si>
  <si>
    <t>3500,00</t>
  </si>
  <si>
    <t>Шпаклёвка гипсовая финишная Волма
Финиш 20 кг</t>
  </si>
  <si>
    <t xml:space="preserve">350,00 </t>
  </si>
  <si>
    <t>Труба гофрированная ПВХ 16мм с
протяжкой серая (100м)</t>
  </si>
  <si>
    <t xml:space="preserve">10,00 </t>
  </si>
  <si>
    <t>Светильник люминесцентный ЛПО-01-2х36-
012 ЭПРА</t>
  </si>
  <si>
    <t xml:space="preserve">29,00 </t>
  </si>
  <si>
    <t>1160,00</t>
  </si>
  <si>
    <t>Трап для душа 100х100 горизонтальный
слив мм пластик</t>
  </si>
  <si>
    <t xml:space="preserve">100,00 </t>
  </si>
  <si>
    <t>Трап для душа 100х100 мм вертикальный
слив пластик</t>
  </si>
  <si>
    <t>Труба канализационная ГОСТ D 110x2.7 мм
L 1м полипропилен</t>
  </si>
  <si>
    <t xml:space="preserve">70,00 </t>
  </si>
  <si>
    <t xml:space="preserve">130,00 </t>
  </si>
  <si>
    <t>260,00</t>
  </si>
  <si>
    <t xml:space="preserve">190,00 </t>
  </si>
  <si>
    <t xml:space="preserve">220,00 </t>
  </si>
  <si>
    <t>880,00</t>
  </si>
  <si>
    <t>Труба канализационная ГОСТ D 50x1.8 мм L
1м полипропилен</t>
  </si>
  <si>
    <t xml:space="preserve">110,00 </t>
  </si>
  <si>
    <t>2750,00</t>
  </si>
  <si>
    <t>90,00</t>
  </si>
  <si>
    <t xml:space="preserve">900,00 </t>
  </si>
  <si>
    <t>1800,00</t>
  </si>
  <si>
    <t>400,00</t>
  </si>
  <si>
    <t xml:space="preserve">8,00 </t>
  </si>
  <si>
    <t xml:space="preserve">30,00 </t>
  </si>
  <si>
    <t>Муфта (PPRC) комбинированная 20 x 1/2″
(ВР)</t>
  </si>
  <si>
    <t>Муфта (PPRC) комбинированная 20 x 1/2″
(НР)</t>
  </si>
  <si>
    <t xml:space="preserve">48,00 </t>
  </si>
  <si>
    <t>Оконный блок пластиковый (длина 290
высота 240) из 3-х секций, с одной
открывающейся створкой</t>
  </si>
  <si>
    <t xml:space="preserve">420,00 </t>
  </si>
  <si>
    <t>2100,00</t>
  </si>
  <si>
    <t>1680,00</t>
  </si>
  <si>
    <t xml:space="preserve">125,00 </t>
  </si>
  <si>
    <t>2500,00</t>
  </si>
  <si>
    <t xml:space="preserve">700,00 </t>
  </si>
  <si>
    <t xml:space="preserve">14000,00 </t>
  </si>
  <si>
    <t>14000,00</t>
  </si>
  <si>
    <t xml:space="preserve">5600,00 </t>
  </si>
  <si>
    <t>11200,00</t>
  </si>
  <si>
    <t>7000,00</t>
  </si>
  <si>
    <t xml:space="preserve">96,00 </t>
  </si>
  <si>
    <t>192,00</t>
  </si>
  <si>
    <t>290,00</t>
  </si>
  <si>
    <t>4500,00</t>
  </si>
  <si>
    <t xml:space="preserve">210,00 </t>
  </si>
  <si>
    <t>840,00</t>
  </si>
  <si>
    <t xml:space="preserve">490,00 </t>
  </si>
  <si>
    <t>2450,00</t>
  </si>
  <si>
    <t>60,00</t>
  </si>
  <si>
    <t xml:space="preserve">450,00 </t>
  </si>
  <si>
    <t xml:space="preserve">80,00 </t>
  </si>
  <si>
    <t>1200,00</t>
  </si>
  <si>
    <t xml:space="preserve">55,00 </t>
  </si>
  <si>
    <t>220,00</t>
  </si>
  <si>
    <t>120,00</t>
  </si>
  <si>
    <t>4800,00</t>
  </si>
  <si>
    <t>500,00</t>
  </si>
  <si>
    <t>32,00</t>
  </si>
  <si>
    <t>320,00</t>
  </si>
  <si>
    <t>360,00</t>
  </si>
  <si>
    <t xml:space="preserve">49,00 </t>
  </si>
  <si>
    <t>490,00</t>
  </si>
  <si>
    <t>1100,00</t>
  </si>
  <si>
    <t>5,00</t>
  </si>
  <si>
    <t xml:space="preserve">15,00 </t>
  </si>
  <si>
    <t>1500,00</t>
  </si>
  <si>
    <t xml:space="preserve">35000,00 </t>
  </si>
  <si>
    <t>70000,00</t>
  </si>
  <si>
    <t xml:space="preserve">1400,00 </t>
  </si>
  <si>
    <t xml:space="preserve">415,00 </t>
  </si>
  <si>
    <t>2075,00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</si>
  <si>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</si>
  <si>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Цель: определение стоимости услуг и НМЦК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</si>
  <si>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</si>
  <si>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</si>
  <si>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</si>
  <si>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НМЦК с учетом округления цены за единицу (руб.)</t>
  </si>
  <si>
    <t xml:space="preserve">                                                                           Приложение № 3</t>
  </si>
  <si>
    <t xml:space="preserve"> копеек</t>
  </si>
  <si>
    <t xml:space="preserve"> рублей </t>
  </si>
  <si>
    <r>
      <t xml:space="preserve">         </t>
    </r>
    <r>
      <rPr>
        <b/>
        <sz val="11"/>
        <color theme="1"/>
        <rFont val="Times New Roman"/>
        <family val="1"/>
        <charset val="204"/>
      </rPr>
      <t>Вывод: В соответствии с письмом Минфина России от 11.09.2017 №24-01-105/58699, цена контракта, заключаемого с единственным поставщиком составляет</t>
    </r>
  </si>
  <si>
    <t xml:space="preserve">Расчет НМЦК произвел                  А.Н. Ананьева </t>
  </si>
  <si>
    <t>поставка извести гашенной порошковой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</si>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</sst>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NewRomanPSMT"/>
    </font>
    <font>
      <sz val="10"/>
      <color rgb="FF000000"/>
      <name val="ArialMT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Border="1" applyAlignment="1">
      <alignment vertical="center" wrapText="1"/>
    </xf>
    <xf numFmtId="0" fontId="0" fillId="0" borderId="0" xfId="0" applyBorder="1"/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justify"/>
      <protection locked="0"/>
    </xf>
    <xf numFmtId="0" fontId="1" fillId="0" borderId="0" xfId="0" applyFont="1" applyAlignment="1">
      <alignment horizontal="justify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4" fontId="7" fillId="0" borderId="0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2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center" vertical="center"/>
    </xf>
    <xf numFmtId="4" fontId="2" fillId="2" borderId="0" xfId="0" applyNumberFormat="1" applyFont="1" applyFill="1"/>
    <xf numFmtId="2" fontId="8" fillId="0" borderId="2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4" fontId="7" fillId="0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2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/>
    </xf>
    <xf numFmtId="0" fontId="19" fillId="0" borderId="8" xfId="0" applyFont="1" applyBorder="1" applyAlignment="1">
      <alignment vertical="center" wrapText="1"/>
    </xf>
    <xf numFmtId="0" fontId="17" fillId="0" borderId="0" xfId="0" applyFont="1" applyFill="1" applyAlignment="1"/>
    <xf numFmtId="3" fontId="17" fillId="0" borderId="0" xfId="0" applyNumberFormat="1" applyFont="1" applyFill="1" applyAlignment="1"/>
    <xf numFmtId="0" fontId="7" fillId="0" borderId="2" xfId="0" applyFont="1" applyBorder="1" applyAlignment="1" applyProtection="1">
      <alignment horizontal="center" vertical="center" wrapText="1"/>
      <protection locked="0"/>
    </xf>
    <xf numFmtId="14" fontId="1" fillId="0" borderId="0" xfId="0" applyNumberFormat="1" applyFont="1" applyAlignment="1" applyProtection="1">
      <alignment horizontal="justify" vertical="top"/>
      <protection locked="0"/>
    </xf>
    <xf numFmtId="0" fontId="8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center" vertical="distributed"/>
    </xf>
    <xf numFmtId="0" fontId="1" fillId="0" borderId="0" xfId="0" applyFont="1" applyAlignment="1" applyProtection="1">
      <alignment horizontal="left" wrapText="1"/>
      <protection locked="0"/>
    </xf>
    <xf numFmtId="0" fontId="16" fillId="0" borderId="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center"/>
      <protection locked="0"/>
    </xf>
    <xf numFmtId="0" fontId="1" fillId="0" borderId="0" xfId="0" applyFont="1" applyAlignment="1">
      <alignment horizontal="right" vertical="distributed"/>
    </xf>
    <xf numFmtId="0" fontId="3" fillId="0" borderId="0" xfId="0" applyFont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2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0" y="26098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9525</xdr:colOff>
      <xdr:row>8</xdr:row>
      <xdr:rowOff>1733550</xdr:rowOff>
    </xdr:from>
    <xdr:to>
      <xdr:col>9</xdr:col>
      <xdr:colOff>809625</xdr:colOff>
      <xdr:row>8</xdr:row>
      <xdr:rowOff>2085975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63565" y="3105150"/>
          <a:ext cx="8001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0" y="26098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9525</xdr:colOff>
      <xdr:row>8</xdr:row>
      <xdr:rowOff>1714500</xdr:rowOff>
    </xdr:from>
    <xdr:to>
      <xdr:col>11</xdr:col>
      <xdr:colOff>1266825</xdr:colOff>
      <xdr:row>8</xdr:row>
      <xdr:rowOff>2066925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08545" y="3086100"/>
          <a:ext cx="12573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8</xdr:row>
      <xdr:rowOff>1647825</xdr:rowOff>
    </xdr:from>
    <xdr:to>
      <xdr:col>11</xdr:col>
      <xdr:colOff>5715</xdr:colOff>
      <xdr:row>8</xdr:row>
      <xdr:rowOff>2085975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505575" y="3019425"/>
          <a:ext cx="89916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8</xdr:row>
      <xdr:rowOff>2147047</xdr:rowOff>
    </xdr:from>
    <xdr:to>
      <xdr:col>13</xdr:col>
      <xdr:colOff>0</xdr:colOff>
      <xdr:row>8</xdr:row>
      <xdr:rowOff>2305050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 flipV="1">
          <a:off x="8690610" y="3518647"/>
          <a:ext cx="1497330" cy="158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8</xdr:row>
      <xdr:rowOff>1238250</xdr:rowOff>
    </xdr:from>
    <xdr:to>
      <xdr:col>12</xdr:col>
      <xdr:colOff>457200</xdr:colOff>
      <xdr:row>8</xdr:row>
      <xdr:rowOff>1466850</xdr:rowOff>
    </xdr:to>
    <xdr:pic>
      <xdr:nvPicPr>
        <xdr:cNvPr id="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6360" y="26098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4"/>
  <sheetViews>
    <sheetView tabSelected="1" view="pageBreakPreview" topLeftCell="A3" zoomScale="60" zoomScaleNormal="60" workbookViewId="0">
      <selection activeCell="M8" sqref="M8:P8"/>
    </sheetView>
  </sheetViews>
  <sheetFormatPr defaultColWidth="8.88671875" defaultRowHeight="15.6"/>
  <cols>
    <col min="1" max="1" width="4.6640625" style="7" customWidth="1"/>
    <col min="2" max="2" width="45.6640625" style="18" customWidth="1"/>
    <col min="3" max="3" width="7.88671875" style="7" customWidth="1"/>
    <col min="4" max="4" width="7.33203125" style="7" customWidth="1"/>
    <col min="5" max="5" width="10.6640625" style="7" customWidth="1"/>
    <col min="6" max="6" width="11.44140625" style="7" customWidth="1"/>
    <col min="7" max="7" width="11.33203125" style="7" customWidth="1"/>
    <col min="8" max="8" width="0.109375" style="7" hidden="1" customWidth="1"/>
    <col min="9" max="9" width="2.6640625" style="7" hidden="1" customWidth="1"/>
    <col min="10" max="10" width="12" style="7" customWidth="1"/>
    <col min="11" max="11" width="13.44140625" style="7" customWidth="1"/>
    <col min="12" max="12" width="18.5546875" style="7" customWidth="1"/>
    <col min="13" max="13" width="22.109375" style="7" customWidth="1"/>
    <col min="14" max="14" width="13" style="7" customWidth="1"/>
    <col min="15" max="15" width="13.109375" style="7" customWidth="1"/>
    <col min="16" max="16" width="12.5546875" style="7" customWidth="1"/>
    <col min="17" max="17" width="14.5546875" style="7" customWidth="1"/>
    <col min="18" max="18" width="11.33203125" style="7" bestFit="1" customWidth="1"/>
    <col min="19" max="16384" width="8.88671875" style="7"/>
  </cols>
  <sheetData>
    <row r="1" spans="1:17" ht="15.75" customHeight="1">
      <c r="N1" s="57"/>
      <c r="O1" s="57"/>
      <c r="P1" s="57"/>
    </row>
    <row r="2" spans="1:17">
      <c r="L2" s="30" t="s">
        <v>171</v>
      </c>
      <c r="M2" s="30"/>
      <c r="N2" s="66"/>
      <c r="O2" s="66"/>
      <c r="P2" s="30"/>
    </row>
    <row r="3" spans="1:17" ht="52.5" customHeight="1">
      <c r="N3" s="50"/>
      <c r="O3" s="50"/>
      <c r="P3" s="50"/>
    </row>
    <row r="4" spans="1:17" s="1" customFormat="1">
      <c r="B4" s="17"/>
      <c r="F4" s="2" t="s">
        <v>10</v>
      </c>
      <c r="G4" s="2"/>
      <c r="H4" s="2"/>
      <c r="I4" s="2"/>
      <c r="J4" s="2"/>
      <c r="K4" s="2"/>
      <c r="N4" s="58"/>
      <c r="O4" s="58"/>
      <c r="P4" s="58"/>
    </row>
    <row r="5" spans="1:17" s="1" customFormat="1">
      <c r="A5" s="1" t="s">
        <v>166</v>
      </c>
      <c r="B5" s="17"/>
      <c r="N5" s="58"/>
      <c r="O5" s="58"/>
      <c r="P5" s="58"/>
    </row>
    <row r="6" spans="1:17" s="1" customFormat="1">
      <c r="B6" s="48">
        <v>46254</v>
      </c>
      <c r="C6" s="3"/>
      <c r="H6" s="1" t="s">
        <v>11</v>
      </c>
      <c r="M6" s="4"/>
      <c r="O6" s="5"/>
      <c r="P6" s="6"/>
    </row>
    <row r="7" spans="1:17" s="1" customFormat="1" ht="15" customHeight="1">
      <c r="A7" s="59" t="s">
        <v>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7" ht="46.2" customHeight="1">
      <c r="A8" s="60" t="s">
        <v>1</v>
      </c>
      <c r="B8" s="61" t="s">
        <v>2</v>
      </c>
      <c r="C8" s="60" t="s">
        <v>3</v>
      </c>
      <c r="D8" s="60" t="s">
        <v>4</v>
      </c>
      <c r="E8" s="63" t="s">
        <v>5</v>
      </c>
      <c r="F8" s="63"/>
      <c r="G8" s="63"/>
      <c r="H8" s="63"/>
      <c r="I8" s="63"/>
      <c r="J8" s="64" t="s">
        <v>167</v>
      </c>
      <c r="K8" s="64"/>
      <c r="L8" s="64"/>
      <c r="M8" s="63" t="s">
        <v>168</v>
      </c>
      <c r="N8" s="65"/>
      <c r="O8" s="65"/>
      <c r="P8" s="65"/>
    </row>
    <row r="9" spans="1:17" s="8" customFormat="1" ht="189" customHeight="1">
      <c r="A9" s="60"/>
      <c r="B9" s="62"/>
      <c r="C9" s="60"/>
      <c r="D9" s="60"/>
      <c r="E9" s="47" t="s">
        <v>12</v>
      </c>
      <c r="F9" s="47" t="s">
        <v>14</v>
      </c>
      <c r="G9" s="14" t="s">
        <v>13</v>
      </c>
      <c r="H9" s="14"/>
      <c r="I9" s="14"/>
      <c r="J9" s="13" t="s">
        <v>6</v>
      </c>
      <c r="K9" s="13" t="s">
        <v>7</v>
      </c>
      <c r="L9" s="15" t="s">
        <v>165</v>
      </c>
      <c r="M9" s="13" t="s">
        <v>169</v>
      </c>
      <c r="N9" s="16" t="s">
        <v>8</v>
      </c>
      <c r="O9" s="16" t="s">
        <v>9</v>
      </c>
      <c r="P9" s="16" t="s">
        <v>170</v>
      </c>
    </row>
    <row r="10" spans="1:17" s="8" customFormat="1" ht="16.2" thickBot="1">
      <c r="A10" s="2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3"/>
      <c r="Q10" s="8">
        <f>E10*D10</f>
        <v>0</v>
      </c>
    </row>
    <row r="11" spans="1:17" s="8" customFormat="1" ht="32.25" customHeight="1" thickBot="1">
      <c r="A11" s="22">
        <v>1</v>
      </c>
      <c r="B11" s="44" t="s">
        <v>176</v>
      </c>
      <c r="C11" s="32" t="s">
        <v>177</v>
      </c>
      <c r="D11" s="29">
        <v>300</v>
      </c>
      <c r="E11" s="31">
        <v>35</v>
      </c>
      <c r="F11" s="35">
        <v>26.46</v>
      </c>
      <c r="G11" s="36">
        <v>16</v>
      </c>
      <c r="H11" s="37"/>
      <c r="I11" s="37"/>
      <c r="J11" s="38">
        <f t="shared" ref="J11" si="0">AVERAGE(E11:I11)</f>
        <v>25.820000000000004</v>
      </c>
      <c r="K11" s="39">
        <f t="shared" ref="K11" si="1">SQRT((SUM(IF(E11&gt;0,POWER(E11-J11,2),0),IF(F11&gt;0,POWER(F11-J11,2),0),IF(G11&gt;0,POWER(G11-J11,2),0),IF(H11&gt;0,POWER(H11-J11,2),0),IF(I11&gt;0,POWER(I11-J11,2),0),))/(COUNTA(E11:I11)-1))</f>
        <v>9.5161546855859793</v>
      </c>
      <c r="L11" s="39">
        <f t="shared" ref="L11" si="2">K11/J11*100</f>
        <v>36.855750137823307</v>
      </c>
      <c r="M11" s="38">
        <f t="shared" ref="M11" si="3">((D11/COUNTA(E11:I11))*(SUM(E11:I11)))</f>
        <v>7746.0000000000009</v>
      </c>
      <c r="N11" s="38">
        <f t="shared" ref="N11" si="4">M11/D11</f>
        <v>25.820000000000004</v>
      </c>
      <c r="O11" s="38">
        <f t="shared" ref="O11" si="5">ROUNDUP(N11,2)</f>
        <v>25.82</v>
      </c>
      <c r="P11" s="38">
        <f>O11*D11</f>
        <v>7746</v>
      </c>
      <c r="Q11" s="33">
        <f t="shared" ref="Q11" si="6">E11*D11</f>
        <v>10500</v>
      </c>
    </row>
    <row r="12" spans="1:17" s="1" customFormat="1">
      <c r="A12" s="54" t="s">
        <v>15</v>
      </c>
      <c r="B12" s="55"/>
      <c r="C12" s="21"/>
      <c r="D12" s="21"/>
      <c r="E12" s="40"/>
      <c r="F12" s="40"/>
      <c r="G12" s="40"/>
      <c r="H12" s="41"/>
      <c r="I12" s="41"/>
      <c r="J12" s="42"/>
      <c r="K12" s="43"/>
      <c r="L12" s="43"/>
      <c r="M12" s="42"/>
      <c r="N12" s="42"/>
      <c r="O12" s="42"/>
      <c r="P12" s="42"/>
      <c r="Q12" s="34" t="e">
        <f>SUM(Q10:Q11)+#REF!</f>
        <v>#REF!</v>
      </c>
    </row>
    <row r="13" spans="1:17" s="1" customFormat="1">
      <c r="A13" s="49"/>
      <c r="B13" s="49"/>
      <c r="C13" s="49"/>
      <c r="D13" s="49"/>
      <c r="E13" s="4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20"/>
    </row>
    <row r="14" spans="1:17" s="45" customFormat="1" ht="14.4">
      <c r="A14" s="56" t="s">
        <v>174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46">
        <v>4800</v>
      </c>
      <c r="N14" s="45" t="s">
        <v>173</v>
      </c>
      <c r="O14" s="45">
        <v>0</v>
      </c>
      <c r="P14" s="45" t="s">
        <v>172</v>
      </c>
    </row>
    <row r="15" spans="1:17" s="1" customFormat="1" ht="15.75" customHeight="1">
      <c r="A15" s="51" t="s">
        <v>175</v>
      </c>
      <c r="B15" s="51"/>
      <c r="C15" s="51"/>
      <c r="D15" s="51"/>
      <c r="E15" s="51"/>
      <c r="F15" s="9"/>
      <c r="G15" s="9"/>
      <c r="H15" s="9"/>
      <c r="I15" s="9"/>
      <c r="J15" s="9"/>
      <c r="K15" s="9"/>
      <c r="L15" s="9"/>
      <c r="M15" s="51"/>
      <c r="N15" s="51"/>
      <c r="O15" s="51"/>
      <c r="P15" s="51"/>
    </row>
    <row r="16" spans="1:17" s="1" customFormat="1">
      <c r="A16" s="51"/>
      <c r="B16" s="51"/>
      <c r="C16" s="51"/>
      <c r="D16" s="51"/>
      <c r="E16" s="51"/>
      <c r="F16" s="9"/>
      <c r="G16" s="9"/>
      <c r="H16" s="9"/>
      <c r="I16" s="9"/>
      <c r="J16" s="9"/>
      <c r="K16" s="9"/>
      <c r="L16" s="9"/>
      <c r="M16" s="51"/>
      <c r="N16" s="51"/>
      <c r="O16" s="51"/>
      <c r="P16" s="51"/>
    </row>
    <row r="17" spans="1:17" s="1" customFormat="1">
      <c r="A17" s="51"/>
      <c r="B17" s="51"/>
      <c r="C17" s="51"/>
      <c r="D17" s="51"/>
      <c r="E17" s="51"/>
      <c r="F17" s="9"/>
      <c r="G17" s="9"/>
      <c r="H17" s="9"/>
      <c r="I17" s="9"/>
      <c r="J17" s="9"/>
      <c r="K17" s="9"/>
      <c r="L17" s="9"/>
      <c r="M17" s="51"/>
      <c r="N17" s="51"/>
      <c r="O17" s="51"/>
      <c r="P17" s="51"/>
    </row>
    <row r="18" spans="1:17" s="1" customFormat="1">
      <c r="A18" s="23"/>
      <c r="B18" s="24"/>
      <c r="C18" s="24"/>
      <c r="D18" s="24"/>
      <c r="E18" s="25"/>
      <c r="F18" s="25"/>
      <c r="G18" s="26"/>
      <c r="H18" s="26"/>
      <c r="I18" s="26"/>
      <c r="J18" s="27"/>
      <c r="K18" s="28"/>
      <c r="L18" s="28"/>
      <c r="M18" s="27"/>
      <c r="N18" s="27"/>
      <c r="O18" s="27"/>
      <c r="P18" s="27"/>
      <c r="Q18" s="8"/>
    </row>
    <row r="19" spans="1:17" s="1" customFormat="1">
      <c r="A19" s="23"/>
      <c r="B19" s="24"/>
      <c r="C19" s="24"/>
      <c r="D19" s="24"/>
      <c r="E19" s="25"/>
      <c r="F19" s="25"/>
      <c r="G19" s="26"/>
      <c r="H19" s="26"/>
      <c r="I19" s="26"/>
      <c r="J19" s="27"/>
      <c r="K19" s="28"/>
      <c r="L19" s="28"/>
      <c r="M19" s="27"/>
      <c r="N19" s="27"/>
      <c r="O19" s="27"/>
      <c r="P19" s="27"/>
      <c r="Q19" s="8"/>
    </row>
    <row r="20" spans="1:17" s="1" customFormat="1">
      <c r="A20" s="23"/>
      <c r="B20" s="24"/>
      <c r="C20" s="24"/>
      <c r="D20" s="24"/>
      <c r="E20" s="25"/>
      <c r="F20" s="25"/>
      <c r="G20" s="26"/>
      <c r="H20" s="26"/>
      <c r="I20" s="26"/>
      <c r="J20" s="27"/>
      <c r="K20" s="28"/>
      <c r="L20" s="28"/>
      <c r="M20" s="27"/>
      <c r="N20" s="27"/>
      <c r="O20" s="27"/>
      <c r="P20" s="27"/>
      <c r="Q20" s="8"/>
    </row>
    <row r="21" spans="1:17" s="1" customFormat="1">
      <c r="A21" s="23"/>
      <c r="B21" s="24"/>
      <c r="C21" s="24"/>
      <c r="D21" s="24"/>
      <c r="E21" s="25"/>
      <c r="F21" s="25"/>
      <c r="G21" s="26"/>
      <c r="H21" s="26"/>
      <c r="I21" s="26"/>
      <c r="J21" s="27"/>
      <c r="K21" s="28"/>
      <c r="L21" s="28"/>
      <c r="M21" s="27"/>
      <c r="N21" s="27"/>
      <c r="O21" s="27"/>
      <c r="P21" s="27"/>
      <c r="Q21" s="8"/>
    </row>
    <row r="22" spans="1:17" s="1" customFormat="1">
      <c r="A22" s="23"/>
      <c r="B22" s="24"/>
      <c r="C22" s="24"/>
      <c r="D22" s="24"/>
      <c r="E22" s="25"/>
      <c r="F22" s="25"/>
      <c r="G22" s="26"/>
      <c r="H22" s="26"/>
      <c r="I22" s="26"/>
      <c r="J22" s="27"/>
      <c r="K22" s="28"/>
      <c r="L22" s="28"/>
      <c r="M22" s="27"/>
      <c r="N22" s="27"/>
      <c r="O22" s="27"/>
      <c r="P22" s="27"/>
      <c r="Q22" s="8"/>
    </row>
    <row r="23" spans="1:17" s="1" customFormat="1">
      <c r="A23" s="23"/>
      <c r="B23" s="24"/>
      <c r="C23" s="24"/>
      <c r="D23" s="24"/>
      <c r="E23" s="25"/>
      <c r="F23" s="25"/>
      <c r="G23" s="26"/>
      <c r="H23" s="26"/>
      <c r="I23" s="26"/>
      <c r="J23" s="27"/>
      <c r="K23" s="28"/>
      <c r="L23" s="28"/>
      <c r="M23" s="27"/>
      <c r="N23" s="27"/>
      <c r="O23" s="27"/>
      <c r="P23" s="27"/>
      <c r="Q23" s="8"/>
    </row>
    <row r="24" spans="1:17" s="1" customFormat="1">
      <c r="A24" s="23"/>
      <c r="B24" s="24"/>
      <c r="C24" s="24"/>
      <c r="D24" s="24"/>
      <c r="E24" s="25"/>
      <c r="F24" s="25"/>
      <c r="G24" s="26"/>
      <c r="H24" s="26"/>
      <c r="I24" s="26"/>
      <c r="J24" s="27"/>
      <c r="K24" s="28"/>
      <c r="L24" s="28"/>
      <c r="M24" s="27"/>
      <c r="N24" s="27"/>
      <c r="O24" s="27"/>
      <c r="P24" s="27"/>
      <c r="Q24" s="8"/>
    </row>
    <row r="25" spans="1:17" s="1" customFormat="1"/>
    <row r="26" spans="1:17" s="1" customFormat="1"/>
    <row r="27" spans="1:17" s="1" customFormat="1"/>
    <row r="28" spans="1:17" s="1" customFormat="1"/>
    <row r="29" spans="1:17" s="1" customFormat="1"/>
    <row r="30" spans="1:17" s="1" customFormat="1"/>
    <row r="31" spans="1:17" s="1" customFormat="1"/>
    <row r="32" spans="1:17" s="1" customFormat="1">
      <c r="B32" s="17"/>
    </row>
    <row r="33" spans="2:2" s="1" customFormat="1">
      <c r="B33" s="17"/>
    </row>
    <row r="34" spans="2:2" s="1" customFormat="1">
      <c r="B34" s="17"/>
    </row>
    <row r="35" spans="2:2" s="1" customFormat="1">
      <c r="B35" s="17"/>
    </row>
    <row r="36" spans="2:2" s="1" customFormat="1">
      <c r="B36" s="17"/>
    </row>
    <row r="37" spans="2:2" s="1" customFormat="1">
      <c r="B37" s="17"/>
    </row>
    <row r="38" spans="2:2" s="1" customFormat="1">
      <c r="B38" s="17"/>
    </row>
    <row r="39" spans="2:2" s="1" customFormat="1">
      <c r="B39" s="17"/>
    </row>
    <row r="40" spans="2:2" s="1" customFormat="1">
      <c r="B40" s="17"/>
    </row>
    <row r="41" spans="2:2" s="1" customFormat="1">
      <c r="B41" s="17"/>
    </row>
    <row r="42" spans="2:2" s="1" customFormat="1">
      <c r="B42" s="17"/>
    </row>
    <row r="43" spans="2:2" s="1" customFormat="1">
      <c r="B43" s="17"/>
    </row>
    <row r="44" spans="2:2" s="1" customFormat="1">
      <c r="B44" s="17"/>
    </row>
    <row r="45" spans="2:2" s="1" customFormat="1">
      <c r="B45" s="17"/>
    </row>
    <row r="46" spans="2:2" s="1" customFormat="1">
      <c r="B46" s="17"/>
    </row>
    <row r="47" spans="2:2" s="1" customFormat="1">
      <c r="B47" s="17"/>
    </row>
    <row r="48" spans="2:2" s="1" customFormat="1">
      <c r="B48" s="17"/>
    </row>
    <row r="49" spans="2:2" s="1" customFormat="1">
      <c r="B49" s="17"/>
    </row>
    <row r="50" spans="2:2" s="1" customFormat="1">
      <c r="B50" s="17"/>
    </row>
    <row r="51" spans="2:2" s="1" customFormat="1">
      <c r="B51" s="17"/>
    </row>
    <row r="52" spans="2:2" s="1" customFormat="1">
      <c r="B52" s="17"/>
    </row>
    <row r="53" spans="2:2" s="1" customFormat="1">
      <c r="B53" s="17"/>
    </row>
    <row r="54" spans="2:2" s="1" customFormat="1">
      <c r="B54" s="17"/>
    </row>
    <row r="55" spans="2:2" s="1" customFormat="1">
      <c r="B55" s="17"/>
    </row>
    <row r="56" spans="2:2" s="1" customFormat="1">
      <c r="B56" s="17"/>
    </row>
    <row r="57" spans="2:2" s="1" customFormat="1">
      <c r="B57" s="17"/>
    </row>
    <row r="58" spans="2:2" s="1" customFormat="1">
      <c r="B58" s="17"/>
    </row>
    <row r="59" spans="2:2" s="1" customFormat="1">
      <c r="B59" s="17"/>
    </row>
    <row r="60" spans="2:2" s="1" customFormat="1">
      <c r="B60" s="17"/>
    </row>
    <row r="61" spans="2:2" s="1" customFormat="1">
      <c r="B61" s="17"/>
    </row>
    <row r="62" spans="2:2" s="1" customFormat="1">
      <c r="B62" s="17"/>
    </row>
    <row r="63" spans="2:2" s="1" customFormat="1">
      <c r="B63" s="17"/>
    </row>
    <row r="64" spans="2:2" s="1" customFormat="1">
      <c r="B64" s="17"/>
    </row>
    <row r="65" spans="2:2" s="1" customFormat="1">
      <c r="B65" s="17"/>
    </row>
    <row r="66" spans="2:2" s="1" customFormat="1">
      <c r="B66" s="17"/>
    </row>
    <row r="67" spans="2:2" s="1" customFormat="1">
      <c r="B67" s="17"/>
    </row>
    <row r="68" spans="2:2" s="1" customFormat="1">
      <c r="B68" s="17"/>
    </row>
    <row r="69" spans="2:2" s="1" customFormat="1">
      <c r="B69" s="17"/>
    </row>
    <row r="70" spans="2:2" s="1" customFormat="1">
      <c r="B70" s="17"/>
    </row>
    <row r="71" spans="2:2" s="1" customFormat="1">
      <c r="B71" s="17"/>
    </row>
    <row r="72" spans="2:2" s="1" customFormat="1">
      <c r="B72" s="17"/>
    </row>
    <row r="73" spans="2:2" s="1" customFormat="1">
      <c r="B73" s="17"/>
    </row>
    <row r="74" spans="2:2" s="1" customFormat="1">
      <c r="B74" s="17"/>
    </row>
    <row r="75" spans="2:2" s="1" customFormat="1">
      <c r="B75" s="17"/>
    </row>
    <row r="76" spans="2:2" s="1" customFormat="1">
      <c r="B76" s="17"/>
    </row>
    <row r="77" spans="2:2" s="1" customFormat="1">
      <c r="B77" s="17"/>
    </row>
    <row r="78" spans="2:2" s="1" customFormat="1">
      <c r="B78" s="17"/>
    </row>
    <row r="79" spans="2:2" s="1" customFormat="1">
      <c r="B79" s="17"/>
    </row>
    <row r="80" spans="2:2" s="1" customFormat="1">
      <c r="B80" s="17"/>
    </row>
    <row r="81" spans="2:2" s="1" customFormat="1">
      <c r="B81" s="17"/>
    </row>
    <row r="82" spans="2:2" s="1" customFormat="1">
      <c r="B82" s="17"/>
    </row>
    <row r="83" spans="2:2" s="1" customFormat="1">
      <c r="B83" s="17"/>
    </row>
    <row r="84" spans="2:2" s="1" customFormat="1">
      <c r="B84" s="17"/>
    </row>
    <row r="85" spans="2:2" s="1" customFormat="1">
      <c r="B85" s="17"/>
    </row>
    <row r="86" spans="2:2" s="1" customFormat="1">
      <c r="B86" s="17"/>
    </row>
    <row r="87" spans="2:2" s="1" customFormat="1">
      <c r="B87" s="17"/>
    </row>
    <row r="88" spans="2:2" s="1" customFormat="1">
      <c r="B88" s="17"/>
    </row>
    <row r="89" spans="2:2" s="1" customFormat="1">
      <c r="B89" s="17"/>
    </row>
    <row r="90" spans="2:2" s="1" customFormat="1">
      <c r="B90" s="17"/>
    </row>
    <row r="91" spans="2:2" s="1" customFormat="1">
      <c r="B91" s="17"/>
    </row>
    <row r="92" spans="2:2" s="1" customFormat="1">
      <c r="B92" s="17"/>
    </row>
    <row r="93" spans="2:2" s="1" customFormat="1">
      <c r="B93" s="17"/>
    </row>
    <row r="94" spans="2:2" s="1" customFormat="1">
      <c r="B94" s="17"/>
    </row>
    <row r="95" spans="2:2" s="1" customFormat="1">
      <c r="B95" s="17"/>
    </row>
    <row r="96" spans="2:2" s="1" customFormat="1">
      <c r="B96" s="17"/>
    </row>
    <row r="97" spans="2:2" s="1" customFormat="1">
      <c r="B97" s="17"/>
    </row>
    <row r="98" spans="2:2" s="1" customFormat="1">
      <c r="B98" s="17"/>
    </row>
    <row r="99" spans="2:2" s="1" customFormat="1">
      <c r="B99" s="17"/>
    </row>
    <row r="100" spans="2:2" s="1" customFormat="1">
      <c r="B100" s="17"/>
    </row>
    <row r="101" spans="2:2" s="1" customFormat="1">
      <c r="B101" s="17"/>
    </row>
    <row r="102" spans="2:2" s="1" customFormat="1">
      <c r="B102" s="17"/>
    </row>
    <row r="103" spans="2:2" s="1" customFormat="1">
      <c r="B103" s="17"/>
    </row>
    <row r="104" spans="2:2" s="1" customFormat="1">
      <c r="B104" s="17"/>
    </row>
    <row r="105" spans="2:2" s="1" customFormat="1">
      <c r="B105" s="17"/>
    </row>
    <row r="106" spans="2:2" s="1" customFormat="1">
      <c r="B106" s="17"/>
    </row>
    <row r="107" spans="2:2" s="1" customFormat="1">
      <c r="B107" s="17"/>
    </row>
    <row r="108" spans="2:2" s="1" customFormat="1">
      <c r="B108" s="17"/>
    </row>
    <row r="109" spans="2:2" s="1" customFormat="1">
      <c r="B109" s="17"/>
    </row>
    <row r="110" spans="2:2" s="1" customFormat="1">
      <c r="B110" s="17"/>
    </row>
    <row r="111" spans="2:2" s="1" customFormat="1">
      <c r="B111" s="17"/>
    </row>
    <row r="112" spans="2:2" s="1" customFormat="1">
      <c r="B112" s="17"/>
    </row>
    <row r="113" spans="2:2" s="1" customFormat="1">
      <c r="B113" s="17"/>
    </row>
    <row r="114" spans="2:2" s="1" customFormat="1">
      <c r="B114" s="17"/>
    </row>
    <row r="115" spans="2:2" s="1" customFormat="1">
      <c r="B115" s="17"/>
    </row>
    <row r="116" spans="2:2" s="1" customFormat="1">
      <c r="B116" s="17"/>
    </row>
    <row r="117" spans="2:2" s="1" customFormat="1">
      <c r="B117" s="17"/>
    </row>
    <row r="118" spans="2:2" s="1" customFormat="1">
      <c r="B118" s="17"/>
    </row>
    <row r="119" spans="2:2" s="1" customFormat="1">
      <c r="B119" s="17"/>
    </row>
    <row r="120" spans="2:2" s="1" customFormat="1">
      <c r="B120" s="17"/>
    </row>
    <row r="121" spans="2:2" s="1" customFormat="1">
      <c r="B121" s="17"/>
    </row>
    <row r="122" spans="2:2" s="1" customFormat="1">
      <c r="B122" s="17"/>
    </row>
    <row r="123" spans="2:2" s="1" customFormat="1">
      <c r="B123" s="17"/>
    </row>
    <row r="124" spans="2:2" s="1" customFormat="1">
      <c r="B124" s="17"/>
    </row>
    <row r="125" spans="2:2" s="1" customFormat="1">
      <c r="B125" s="17"/>
    </row>
    <row r="126" spans="2:2" s="1" customFormat="1">
      <c r="B126" s="17"/>
    </row>
    <row r="127" spans="2:2" s="1" customFormat="1">
      <c r="B127" s="17"/>
    </row>
    <row r="128" spans="2:2" s="1" customFormat="1">
      <c r="B128" s="17"/>
    </row>
    <row r="129" spans="2:2" s="1" customFormat="1">
      <c r="B129" s="17"/>
    </row>
    <row r="130" spans="2:2" s="1" customFormat="1">
      <c r="B130" s="17"/>
    </row>
    <row r="131" spans="2:2" s="1" customFormat="1">
      <c r="B131" s="17"/>
    </row>
    <row r="132" spans="2:2" s="1" customFormat="1">
      <c r="B132" s="17"/>
    </row>
    <row r="133" spans="2:2" s="1" customFormat="1">
      <c r="B133" s="17"/>
    </row>
    <row r="134" spans="2:2" s="1" customFormat="1">
      <c r="B134" s="17"/>
    </row>
    <row r="135" spans="2:2" s="1" customFormat="1">
      <c r="B135" s="17"/>
    </row>
    <row r="136" spans="2:2" s="1" customFormat="1">
      <c r="B136" s="17"/>
    </row>
    <row r="137" spans="2:2" s="1" customFormat="1">
      <c r="B137" s="17"/>
    </row>
    <row r="138" spans="2:2" s="1" customFormat="1">
      <c r="B138" s="17"/>
    </row>
    <row r="139" spans="2:2" s="1" customFormat="1">
      <c r="B139" s="17"/>
    </row>
    <row r="140" spans="2:2" s="1" customFormat="1">
      <c r="B140" s="17"/>
    </row>
    <row r="141" spans="2:2" s="1" customFormat="1">
      <c r="B141" s="17"/>
    </row>
    <row r="142" spans="2:2" s="1" customFormat="1">
      <c r="B142" s="17"/>
    </row>
    <row r="143" spans="2:2" s="1" customFormat="1">
      <c r="B143" s="17"/>
    </row>
    <row r="144" spans="2:2" s="1" customFormat="1">
      <c r="B144" s="17"/>
    </row>
    <row r="145" spans="2:2" s="1" customFormat="1">
      <c r="B145" s="17"/>
    </row>
    <row r="146" spans="2:2" s="1" customFormat="1">
      <c r="B146" s="17"/>
    </row>
    <row r="147" spans="2:2" s="1" customFormat="1">
      <c r="B147" s="17"/>
    </row>
    <row r="148" spans="2:2" s="1" customFormat="1">
      <c r="B148" s="17"/>
    </row>
    <row r="149" spans="2:2" s="1" customFormat="1">
      <c r="B149" s="17"/>
    </row>
    <row r="150" spans="2:2" s="1" customFormat="1">
      <c r="B150" s="17"/>
    </row>
    <row r="151" spans="2:2" s="1" customFormat="1">
      <c r="B151" s="17"/>
    </row>
    <row r="152" spans="2:2" s="1" customFormat="1">
      <c r="B152" s="17"/>
    </row>
    <row r="153" spans="2:2" s="1" customFormat="1">
      <c r="B153" s="17"/>
    </row>
    <row r="154" spans="2:2" s="1" customFormat="1">
      <c r="B154" s="17"/>
    </row>
    <row r="155" spans="2:2" s="1" customFormat="1">
      <c r="B155" s="17"/>
    </row>
    <row r="156" spans="2:2" s="1" customFormat="1">
      <c r="B156" s="17"/>
    </row>
    <row r="157" spans="2:2" s="1" customFormat="1">
      <c r="B157" s="17"/>
    </row>
    <row r="158" spans="2:2" s="1" customFormat="1">
      <c r="B158" s="17"/>
    </row>
    <row r="159" spans="2:2" s="1" customFormat="1">
      <c r="B159" s="17"/>
    </row>
    <row r="160" spans="2:2" s="1" customFormat="1">
      <c r="B160" s="17"/>
    </row>
    <row r="161" spans="2:2" s="1" customFormat="1">
      <c r="B161" s="17"/>
    </row>
    <row r="162" spans="2:2" s="1" customFormat="1">
      <c r="B162" s="17"/>
    </row>
    <row r="163" spans="2:2" s="1" customFormat="1">
      <c r="B163" s="17"/>
    </row>
    <row r="164" spans="2:2" s="1" customFormat="1">
      <c r="B164" s="17"/>
    </row>
    <row r="165" spans="2:2" s="1" customFormat="1">
      <c r="B165" s="17"/>
    </row>
    <row r="166" spans="2:2" s="1" customFormat="1">
      <c r="B166" s="17"/>
    </row>
    <row r="167" spans="2:2" s="1" customFormat="1">
      <c r="B167" s="17"/>
    </row>
    <row r="168" spans="2:2" s="1" customFormat="1">
      <c r="B168" s="17"/>
    </row>
    <row r="169" spans="2:2" s="1" customFormat="1">
      <c r="B169" s="17"/>
    </row>
    <row r="170" spans="2:2" s="1" customFormat="1">
      <c r="B170" s="17"/>
    </row>
    <row r="171" spans="2:2" s="1" customFormat="1">
      <c r="B171" s="17"/>
    </row>
    <row r="172" spans="2:2" s="1" customFormat="1">
      <c r="B172" s="17"/>
    </row>
    <row r="173" spans="2:2" s="1" customFormat="1">
      <c r="B173" s="17"/>
    </row>
    <row r="174" spans="2:2" s="1" customFormat="1">
      <c r="B174" s="17"/>
    </row>
    <row r="175" spans="2:2" s="1" customFormat="1">
      <c r="B175" s="17"/>
    </row>
    <row r="176" spans="2:2" s="1" customFormat="1">
      <c r="B176" s="17"/>
    </row>
    <row r="177" spans="2:2" s="1" customFormat="1">
      <c r="B177" s="17"/>
    </row>
    <row r="178" spans="2:2" s="1" customFormat="1">
      <c r="B178" s="17"/>
    </row>
    <row r="179" spans="2:2" s="1" customFormat="1">
      <c r="B179" s="17"/>
    </row>
    <row r="180" spans="2:2" s="1" customFormat="1">
      <c r="B180" s="17"/>
    </row>
    <row r="181" spans="2:2" s="1" customFormat="1">
      <c r="B181" s="17"/>
    </row>
    <row r="182" spans="2:2" s="1" customFormat="1">
      <c r="B182" s="17"/>
    </row>
    <row r="183" spans="2:2" s="1" customFormat="1">
      <c r="B183" s="17"/>
    </row>
    <row r="184" spans="2:2" s="1" customFormat="1">
      <c r="B184" s="17"/>
    </row>
    <row r="185" spans="2:2" s="1" customFormat="1">
      <c r="B185" s="17"/>
    </row>
    <row r="186" spans="2:2" s="1" customFormat="1">
      <c r="B186" s="17"/>
    </row>
    <row r="187" spans="2:2" s="1" customFormat="1">
      <c r="B187" s="17"/>
    </row>
    <row r="188" spans="2:2" s="1" customFormat="1">
      <c r="B188" s="17"/>
    </row>
    <row r="189" spans="2:2" s="1" customFormat="1">
      <c r="B189" s="17"/>
    </row>
    <row r="190" spans="2:2" s="1" customFormat="1">
      <c r="B190" s="17"/>
    </row>
    <row r="191" spans="2:2" s="1" customFormat="1">
      <c r="B191" s="17"/>
    </row>
    <row r="192" spans="2:2" s="1" customFormat="1">
      <c r="B192" s="17"/>
    </row>
    <row r="193" spans="2:2" s="1" customFormat="1">
      <c r="B193" s="17"/>
    </row>
    <row r="194" spans="2:2" s="1" customFormat="1">
      <c r="B194" s="17"/>
    </row>
    <row r="195" spans="2:2" s="1" customFormat="1">
      <c r="B195" s="17"/>
    </row>
    <row r="196" spans="2:2" s="1" customFormat="1">
      <c r="B196" s="17"/>
    </row>
    <row r="197" spans="2:2" s="1" customFormat="1">
      <c r="B197" s="17"/>
    </row>
    <row r="198" spans="2:2" s="1" customFormat="1">
      <c r="B198" s="17"/>
    </row>
    <row r="199" spans="2:2" s="1" customFormat="1">
      <c r="B199" s="17"/>
    </row>
    <row r="200" spans="2:2" s="1" customFormat="1">
      <c r="B200" s="17"/>
    </row>
    <row r="201" spans="2:2" s="1" customFormat="1">
      <c r="B201" s="17"/>
    </row>
    <row r="202" spans="2:2" s="1" customFormat="1">
      <c r="B202" s="17"/>
    </row>
    <row r="203" spans="2:2" s="1" customFormat="1">
      <c r="B203" s="17"/>
    </row>
    <row r="204" spans="2:2" s="1" customFormat="1">
      <c r="B204" s="17"/>
    </row>
    <row r="205" spans="2:2" s="1" customFormat="1">
      <c r="B205" s="17"/>
    </row>
    <row r="206" spans="2:2" s="1" customFormat="1">
      <c r="B206" s="17"/>
    </row>
    <row r="207" spans="2:2" s="1" customFormat="1">
      <c r="B207" s="17"/>
    </row>
    <row r="208" spans="2:2" s="1" customFormat="1">
      <c r="B208" s="17"/>
    </row>
    <row r="209" spans="2:2" s="1" customFormat="1">
      <c r="B209" s="17"/>
    </row>
    <row r="210" spans="2:2" s="1" customFormat="1">
      <c r="B210" s="17"/>
    </row>
    <row r="211" spans="2:2" s="1" customFormat="1">
      <c r="B211" s="17"/>
    </row>
    <row r="212" spans="2:2" s="1" customFormat="1">
      <c r="B212" s="17"/>
    </row>
    <row r="213" spans="2:2" s="1" customFormat="1">
      <c r="B213" s="17"/>
    </row>
    <row r="214" spans="2:2" s="1" customFormat="1">
      <c r="B214" s="17"/>
    </row>
    <row r="215" spans="2:2" s="1" customFormat="1">
      <c r="B215" s="17"/>
    </row>
    <row r="216" spans="2:2" s="1" customFormat="1">
      <c r="B216" s="17"/>
    </row>
    <row r="217" spans="2:2" s="1" customFormat="1">
      <c r="B217" s="17"/>
    </row>
    <row r="218" spans="2:2" s="1" customFormat="1">
      <c r="B218" s="17"/>
    </row>
    <row r="219" spans="2:2" s="1" customFormat="1">
      <c r="B219" s="17"/>
    </row>
    <row r="220" spans="2:2" s="1" customFormat="1">
      <c r="B220" s="17"/>
    </row>
    <row r="221" spans="2:2" s="1" customFormat="1">
      <c r="B221" s="17"/>
    </row>
    <row r="222" spans="2:2" s="1" customFormat="1">
      <c r="B222" s="17"/>
    </row>
    <row r="223" spans="2:2" s="1" customFormat="1">
      <c r="B223" s="17"/>
    </row>
    <row r="224" spans="2:2" s="1" customFormat="1">
      <c r="B224" s="17"/>
    </row>
    <row r="225" spans="2:2" s="1" customFormat="1">
      <c r="B225" s="17"/>
    </row>
    <row r="226" spans="2:2" s="1" customFormat="1">
      <c r="B226" s="17"/>
    </row>
    <row r="227" spans="2:2" s="1" customFormat="1">
      <c r="B227" s="17"/>
    </row>
    <row r="228" spans="2:2" s="1" customFormat="1">
      <c r="B228" s="17"/>
    </row>
    <row r="229" spans="2:2" s="1" customFormat="1">
      <c r="B229" s="17"/>
    </row>
    <row r="230" spans="2:2" s="1" customFormat="1">
      <c r="B230" s="17"/>
    </row>
    <row r="231" spans="2:2" s="1" customFormat="1">
      <c r="B231" s="17"/>
    </row>
    <row r="232" spans="2:2" s="1" customFormat="1">
      <c r="B232" s="17"/>
    </row>
    <row r="233" spans="2:2" s="1" customFormat="1">
      <c r="B233" s="17"/>
    </row>
    <row r="234" spans="2:2" s="1" customFormat="1">
      <c r="B234" s="17"/>
    </row>
    <row r="235" spans="2:2" s="1" customFormat="1">
      <c r="B235" s="17"/>
    </row>
    <row r="236" spans="2:2" s="1" customFormat="1">
      <c r="B236" s="17"/>
    </row>
    <row r="237" spans="2:2" s="1" customFormat="1">
      <c r="B237" s="17"/>
    </row>
    <row r="238" spans="2:2" s="1" customFormat="1">
      <c r="B238" s="17"/>
    </row>
    <row r="239" spans="2:2" s="1" customFormat="1">
      <c r="B239" s="17"/>
    </row>
    <row r="240" spans="2:2" s="1" customFormat="1">
      <c r="B240" s="17"/>
    </row>
    <row r="241" spans="2:2" s="1" customFormat="1">
      <c r="B241" s="17"/>
    </row>
    <row r="242" spans="2:2" s="1" customFormat="1">
      <c r="B242" s="17"/>
    </row>
    <row r="243" spans="2:2" s="1" customFormat="1">
      <c r="B243" s="17"/>
    </row>
    <row r="244" spans="2:2" s="1" customFormat="1">
      <c r="B244" s="17"/>
    </row>
    <row r="245" spans="2:2" s="1" customFormat="1">
      <c r="B245" s="17"/>
    </row>
    <row r="246" spans="2:2" s="1" customFormat="1">
      <c r="B246" s="17"/>
    </row>
    <row r="247" spans="2:2" s="1" customFormat="1">
      <c r="B247" s="17"/>
    </row>
    <row r="248" spans="2:2" s="1" customFormat="1">
      <c r="B248" s="17"/>
    </row>
    <row r="249" spans="2:2" s="1" customFormat="1">
      <c r="B249" s="17"/>
    </row>
    <row r="250" spans="2:2" s="1" customFormat="1">
      <c r="B250" s="17"/>
    </row>
    <row r="251" spans="2:2" s="1" customFormat="1">
      <c r="B251" s="17"/>
    </row>
    <row r="252" spans="2:2" s="1" customFormat="1">
      <c r="B252" s="17"/>
    </row>
    <row r="253" spans="2:2" s="1" customFormat="1">
      <c r="B253" s="17"/>
    </row>
    <row r="254" spans="2:2" s="1" customFormat="1">
      <c r="B254" s="17"/>
    </row>
    <row r="255" spans="2:2" s="1" customFormat="1">
      <c r="B255" s="17"/>
    </row>
    <row r="256" spans="2:2" s="1" customFormat="1">
      <c r="B256" s="17"/>
    </row>
    <row r="257" spans="2:2" s="1" customFormat="1">
      <c r="B257" s="17"/>
    </row>
    <row r="258" spans="2:2" s="1" customFormat="1">
      <c r="B258" s="17"/>
    </row>
    <row r="259" spans="2:2" s="1" customFormat="1">
      <c r="B259" s="17"/>
    </row>
    <row r="260" spans="2:2" s="1" customFormat="1">
      <c r="B260" s="17"/>
    </row>
    <row r="261" spans="2:2" s="1" customFormat="1">
      <c r="B261" s="17"/>
    </row>
    <row r="262" spans="2:2" s="1" customFormat="1">
      <c r="B262" s="17"/>
    </row>
    <row r="263" spans="2:2" s="1" customFormat="1">
      <c r="B263" s="17"/>
    </row>
    <row r="264" spans="2:2" s="1" customFormat="1">
      <c r="B264" s="17"/>
    </row>
    <row r="265" spans="2:2" s="1" customFormat="1">
      <c r="B265" s="17"/>
    </row>
    <row r="266" spans="2:2" s="1" customFormat="1">
      <c r="B266" s="17"/>
    </row>
    <row r="267" spans="2:2" s="1" customFormat="1">
      <c r="B267" s="17"/>
    </row>
    <row r="268" spans="2:2" s="1" customFormat="1">
      <c r="B268" s="17"/>
    </row>
    <row r="269" spans="2:2" s="1" customFormat="1">
      <c r="B269" s="17"/>
    </row>
    <row r="270" spans="2:2" s="1" customFormat="1">
      <c r="B270" s="17"/>
    </row>
    <row r="271" spans="2:2" s="1" customFormat="1">
      <c r="B271" s="17"/>
    </row>
    <row r="272" spans="2:2" s="1" customFormat="1">
      <c r="B272" s="17"/>
    </row>
    <row r="273" spans="1:16" s="1" customFormat="1">
      <c r="A273" s="7"/>
      <c r="B273" s="18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</row>
    <row r="274" spans="1:16" s="1" customFormat="1">
      <c r="A274" s="7"/>
      <c r="B274" s="18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</row>
  </sheetData>
  <mergeCells count="18">
    <mergeCell ref="N1:P1"/>
    <mergeCell ref="N4:P5"/>
    <mergeCell ref="A7:P7"/>
    <mergeCell ref="A8:A9"/>
    <mergeCell ref="B8:B9"/>
    <mergeCell ref="C8:C9"/>
    <mergeCell ref="D8:D9"/>
    <mergeCell ref="E8:I8"/>
    <mergeCell ref="J8:L8"/>
    <mergeCell ref="M8:P8"/>
    <mergeCell ref="N2:O2"/>
    <mergeCell ref="A13:E13"/>
    <mergeCell ref="N3:P3"/>
    <mergeCell ref="M15:P17"/>
    <mergeCell ref="A15:E17"/>
    <mergeCell ref="B10:P10"/>
    <mergeCell ref="A12:B12"/>
    <mergeCell ref="A14:L14"/>
  </mergeCells>
  <printOptions horizontalCentered="1"/>
  <pageMargins left="0.23622047244094491" right="0.23622047244094491" top="0.19685039370078741" bottom="0.15748031496062992" header="0.31496062992125984" footer="0.31496062992125984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60"/>
  <sheetViews>
    <sheetView workbookViewId="0">
      <selection activeCell="G2" sqref="G2:G59"/>
    </sheetView>
  </sheetViews>
  <sheetFormatPr defaultColWidth="8.88671875" defaultRowHeight="14.4"/>
  <cols>
    <col min="1" max="16384" width="8.88671875" style="11"/>
  </cols>
  <sheetData>
    <row r="2" spans="3:8" ht="105.6">
      <c r="C2" s="12">
        <v>1</v>
      </c>
      <c r="D2" s="12" t="s">
        <v>87</v>
      </c>
      <c r="E2" s="12" t="s">
        <v>16</v>
      </c>
      <c r="F2" s="12">
        <v>20</v>
      </c>
      <c r="G2" s="12" t="s">
        <v>88</v>
      </c>
      <c r="H2" s="12" t="s">
        <v>89</v>
      </c>
    </row>
    <row r="3" spans="3:8" ht="79.2">
      <c r="C3" s="12">
        <v>2</v>
      </c>
      <c r="D3" s="12" t="s">
        <v>18</v>
      </c>
      <c r="E3" s="12" t="s">
        <v>19</v>
      </c>
      <c r="F3" s="12">
        <v>4</v>
      </c>
      <c r="G3" s="12" t="s">
        <v>123</v>
      </c>
      <c r="H3" s="12" t="s">
        <v>125</v>
      </c>
    </row>
    <row r="4" spans="3:8" ht="52.8">
      <c r="C4" s="12">
        <v>3</v>
      </c>
      <c r="D4" s="12" t="s">
        <v>20</v>
      </c>
      <c r="E4" s="12" t="s">
        <v>21</v>
      </c>
      <c r="F4" s="12">
        <v>20</v>
      </c>
      <c r="G4" s="12" t="s">
        <v>126</v>
      </c>
      <c r="H4" s="12" t="s">
        <v>127</v>
      </c>
    </row>
    <row r="5" spans="3:8" ht="118.8">
      <c r="C5" s="12">
        <v>4</v>
      </c>
      <c r="D5" s="12" t="s">
        <v>22</v>
      </c>
      <c r="E5" s="12" t="s">
        <v>17</v>
      </c>
      <c r="F5" s="12">
        <v>5</v>
      </c>
      <c r="G5" s="12" t="s">
        <v>128</v>
      </c>
      <c r="H5" s="12" t="s">
        <v>92</v>
      </c>
    </row>
    <row r="6" spans="3:8" ht="79.2">
      <c r="C6" s="12">
        <v>5</v>
      </c>
      <c r="D6" s="12" t="s">
        <v>90</v>
      </c>
      <c r="E6" s="12" t="s">
        <v>17</v>
      </c>
      <c r="F6" s="12">
        <v>1</v>
      </c>
      <c r="G6" s="12" t="s">
        <v>129</v>
      </c>
      <c r="H6" s="12" t="s">
        <v>130</v>
      </c>
    </row>
    <row r="7" spans="3:8" ht="105.6">
      <c r="C7" s="12">
        <v>6</v>
      </c>
      <c r="D7" s="12" t="s">
        <v>23</v>
      </c>
      <c r="E7" s="12" t="s">
        <v>17</v>
      </c>
      <c r="F7" s="12">
        <v>1</v>
      </c>
      <c r="G7" s="12" t="s">
        <v>24</v>
      </c>
      <c r="H7" s="12" t="s">
        <v>25</v>
      </c>
    </row>
    <row r="8" spans="3:8" ht="118.8">
      <c r="C8" s="12">
        <v>7</v>
      </c>
      <c r="D8" s="12" t="s">
        <v>91</v>
      </c>
      <c r="E8" s="12" t="s">
        <v>17</v>
      </c>
      <c r="F8" s="12">
        <v>10</v>
      </c>
      <c r="G8" s="12" t="s">
        <v>37</v>
      </c>
      <c r="H8" s="12" t="s">
        <v>38</v>
      </c>
    </row>
    <row r="9" spans="3:8" ht="52.8">
      <c r="C9" s="12">
        <v>8</v>
      </c>
      <c r="D9" s="12" t="s">
        <v>26</v>
      </c>
      <c r="E9" s="12" t="s">
        <v>27</v>
      </c>
      <c r="F9" s="12">
        <v>100</v>
      </c>
      <c r="G9" s="12" t="s">
        <v>28</v>
      </c>
      <c r="H9" s="12" t="s">
        <v>29</v>
      </c>
    </row>
    <row r="10" spans="3:8" ht="52.8">
      <c r="C10" s="12">
        <v>9</v>
      </c>
      <c r="D10" s="12" t="s">
        <v>30</v>
      </c>
      <c r="E10" s="12" t="s">
        <v>19</v>
      </c>
      <c r="F10" s="12">
        <v>2</v>
      </c>
      <c r="G10" s="12" t="s">
        <v>131</v>
      </c>
      <c r="H10" s="12" t="s">
        <v>132</v>
      </c>
    </row>
    <row r="11" spans="3:8" ht="79.2">
      <c r="C11" s="12">
        <v>10</v>
      </c>
      <c r="D11" s="12" t="s">
        <v>31</v>
      </c>
      <c r="E11" s="12" t="s">
        <v>19</v>
      </c>
      <c r="F11" s="12">
        <v>10</v>
      </c>
      <c r="G11" s="12" t="s">
        <v>32</v>
      </c>
      <c r="H11" s="12" t="s">
        <v>33</v>
      </c>
    </row>
    <row r="12" spans="3:8" ht="105.6">
      <c r="C12" s="12">
        <v>11</v>
      </c>
      <c r="D12" s="12" t="s">
        <v>93</v>
      </c>
      <c r="E12" s="12" t="s">
        <v>17</v>
      </c>
      <c r="F12" s="12">
        <v>10</v>
      </c>
      <c r="G12" s="12" t="s">
        <v>34</v>
      </c>
      <c r="H12" s="12" t="s">
        <v>35</v>
      </c>
    </row>
    <row r="13" spans="3:8" ht="66">
      <c r="C13" s="12">
        <v>12</v>
      </c>
      <c r="D13" s="12" t="s">
        <v>36</v>
      </c>
      <c r="E13" s="12" t="s">
        <v>19</v>
      </c>
      <c r="F13" s="12">
        <v>10</v>
      </c>
      <c r="G13" s="12" t="s">
        <v>94</v>
      </c>
      <c r="H13" s="12" t="s">
        <v>92</v>
      </c>
    </row>
    <row r="14" spans="3:8" ht="105.6">
      <c r="C14" s="12">
        <v>13</v>
      </c>
      <c r="D14" s="12" t="s">
        <v>95</v>
      </c>
      <c r="E14" s="12" t="s">
        <v>17</v>
      </c>
      <c r="F14" s="12">
        <v>2</v>
      </c>
      <c r="G14" s="12" t="s">
        <v>39</v>
      </c>
      <c r="H14" s="12" t="s">
        <v>40</v>
      </c>
    </row>
    <row r="15" spans="3:8" ht="105.6">
      <c r="C15" s="12">
        <v>14</v>
      </c>
      <c r="D15" s="12" t="s">
        <v>97</v>
      </c>
      <c r="E15" s="12" t="s">
        <v>17</v>
      </c>
      <c r="F15" s="12">
        <v>10</v>
      </c>
      <c r="G15" s="12" t="s">
        <v>128</v>
      </c>
      <c r="H15" s="12" t="s">
        <v>133</v>
      </c>
    </row>
    <row r="16" spans="3:8" ht="39.6">
      <c r="C16" s="12">
        <v>15</v>
      </c>
      <c r="D16" s="12" t="s">
        <v>41</v>
      </c>
      <c r="E16" s="12" t="s">
        <v>21</v>
      </c>
      <c r="F16" s="12">
        <v>40</v>
      </c>
      <c r="G16" s="12" t="s">
        <v>98</v>
      </c>
      <c r="H16" s="12" t="s">
        <v>99</v>
      </c>
    </row>
    <row r="17" spans="3:8" ht="92.4">
      <c r="C17" s="12">
        <v>16</v>
      </c>
      <c r="D17" s="12" t="s">
        <v>100</v>
      </c>
      <c r="E17" s="12" t="s">
        <v>17</v>
      </c>
      <c r="F17" s="12">
        <v>2</v>
      </c>
      <c r="G17" s="12" t="s">
        <v>134</v>
      </c>
      <c r="H17" s="12" t="s">
        <v>135</v>
      </c>
    </row>
    <row r="18" spans="3:8" ht="105.6">
      <c r="C18" s="12">
        <v>17</v>
      </c>
      <c r="D18" s="12" t="s">
        <v>102</v>
      </c>
      <c r="E18" s="12" t="s">
        <v>17</v>
      </c>
      <c r="F18" s="12">
        <v>2</v>
      </c>
      <c r="G18" s="12" t="s">
        <v>134</v>
      </c>
      <c r="H18" s="12" t="s">
        <v>135</v>
      </c>
    </row>
    <row r="19" spans="3:8" ht="79.2">
      <c r="C19" s="12">
        <v>18</v>
      </c>
      <c r="D19" s="12" t="s">
        <v>42</v>
      </c>
      <c r="E19" s="12" t="s">
        <v>19</v>
      </c>
      <c r="F19" s="12">
        <v>10</v>
      </c>
      <c r="G19" s="12" t="s">
        <v>98</v>
      </c>
      <c r="H19" s="12" t="s">
        <v>136</v>
      </c>
    </row>
    <row r="20" spans="3:8" ht="118.8">
      <c r="C20" s="12">
        <v>19</v>
      </c>
      <c r="D20" s="12" t="s">
        <v>103</v>
      </c>
      <c r="E20" s="12" t="s">
        <v>17</v>
      </c>
      <c r="F20" s="12">
        <v>15</v>
      </c>
      <c r="G20" s="12" t="s">
        <v>37</v>
      </c>
      <c r="H20" s="12" t="s">
        <v>137</v>
      </c>
    </row>
    <row r="21" spans="3:8" ht="52.8">
      <c r="C21" s="12">
        <v>20</v>
      </c>
      <c r="D21" s="12" t="s">
        <v>43</v>
      </c>
      <c r="E21" s="12" t="s">
        <v>19</v>
      </c>
      <c r="F21" s="12">
        <v>4</v>
      </c>
      <c r="G21" s="12" t="s">
        <v>138</v>
      </c>
      <c r="H21" s="12" t="s">
        <v>139</v>
      </c>
    </row>
    <row r="22" spans="3:8" ht="26.4">
      <c r="C22" s="12">
        <v>21</v>
      </c>
      <c r="D22" s="12" t="s">
        <v>44</v>
      </c>
      <c r="E22" s="12" t="s">
        <v>19</v>
      </c>
      <c r="F22" s="12">
        <v>10</v>
      </c>
      <c r="G22" s="12" t="s">
        <v>138</v>
      </c>
      <c r="H22" s="12" t="s">
        <v>124</v>
      </c>
    </row>
    <row r="23" spans="3:8" ht="52.8">
      <c r="C23" s="12">
        <v>22</v>
      </c>
      <c r="D23" s="12" t="s">
        <v>45</v>
      </c>
      <c r="E23" s="12" t="s">
        <v>19</v>
      </c>
      <c r="F23" s="12">
        <v>2</v>
      </c>
      <c r="G23" s="12" t="s">
        <v>104</v>
      </c>
      <c r="H23" s="12" t="s">
        <v>75</v>
      </c>
    </row>
    <row r="24" spans="3:8" ht="66">
      <c r="C24" s="12">
        <v>23</v>
      </c>
      <c r="D24" s="12" t="s">
        <v>46</v>
      </c>
      <c r="E24" s="12" t="s">
        <v>19</v>
      </c>
      <c r="F24" s="12">
        <v>2</v>
      </c>
      <c r="G24" s="12" t="s">
        <v>105</v>
      </c>
      <c r="H24" s="12" t="s">
        <v>106</v>
      </c>
    </row>
    <row r="25" spans="3:8" ht="26.4">
      <c r="C25" s="12">
        <v>24</v>
      </c>
      <c r="D25" s="12" t="s">
        <v>47</v>
      </c>
      <c r="E25" s="12" t="s">
        <v>19</v>
      </c>
      <c r="F25" s="12">
        <v>2</v>
      </c>
      <c r="G25" s="12" t="s">
        <v>107</v>
      </c>
      <c r="H25" s="12" t="s">
        <v>55</v>
      </c>
    </row>
    <row r="26" spans="3:8" ht="52.8">
      <c r="C26" s="12">
        <v>25</v>
      </c>
      <c r="D26" s="12" t="s">
        <v>48</v>
      </c>
      <c r="E26" s="12" t="s">
        <v>19</v>
      </c>
      <c r="F26" s="12">
        <v>4</v>
      </c>
      <c r="G26" s="12" t="s">
        <v>108</v>
      </c>
      <c r="H26" s="12" t="s">
        <v>109</v>
      </c>
    </row>
    <row r="27" spans="3:8" ht="39.6">
      <c r="C27" s="12">
        <v>26</v>
      </c>
      <c r="D27" s="12" t="s">
        <v>49</v>
      </c>
      <c r="E27" s="12" t="s">
        <v>19</v>
      </c>
      <c r="F27" s="12">
        <v>4</v>
      </c>
      <c r="G27" s="12" t="s">
        <v>108</v>
      </c>
      <c r="H27" s="12" t="s">
        <v>109</v>
      </c>
    </row>
    <row r="28" spans="3:8" ht="66">
      <c r="C28" s="12">
        <v>27</v>
      </c>
      <c r="D28" s="12" t="s">
        <v>50</v>
      </c>
      <c r="E28" s="12" t="s">
        <v>19</v>
      </c>
      <c r="F28" s="12">
        <v>5</v>
      </c>
      <c r="G28" s="12" t="s">
        <v>140</v>
      </c>
      <c r="H28" s="12" t="s">
        <v>141</v>
      </c>
    </row>
    <row r="29" spans="3:8" ht="26.4">
      <c r="C29" s="12">
        <v>28</v>
      </c>
      <c r="D29" s="12" t="s">
        <v>51</v>
      </c>
      <c r="E29" s="12" t="s">
        <v>19</v>
      </c>
      <c r="F29" s="12">
        <v>2</v>
      </c>
      <c r="G29" s="12" t="s">
        <v>118</v>
      </c>
      <c r="H29" s="12" t="s">
        <v>142</v>
      </c>
    </row>
    <row r="30" spans="3:8" ht="66">
      <c r="C30" s="12">
        <v>29</v>
      </c>
      <c r="D30" s="12" t="s">
        <v>52</v>
      </c>
      <c r="E30" s="12" t="s">
        <v>19</v>
      </c>
      <c r="F30" s="12">
        <v>4</v>
      </c>
      <c r="G30" s="12" t="s">
        <v>143</v>
      </c>
      <c r="H30" s="12" t="s">
        <v>115</v>
      </c>
    </row>
    <row r="31" spans="3:8" ht="66">
      <c r="C31" s="12">
        <v>30</v>
      </c>
      <c r="D31" s="12" t="s">
        <v>53</v>
      </c>
      <c r="E31" s="12" t="s">
        <v>19</v>
      </c>
      <c r="F31" s="12">
        <v>4</v>
      </c>
      <c r="G31" s="12" t="s">
        <v>143</v>
      </c>
      <c r="H31" s="12" t="s">
        <v>115</v>
      </c>
    </row>
    <row r="32" spans="3:8" ht="52.8">
      <c r="C32" s="12">
        <v>31</v>
      </c>
      <c r="D32" s="12" t="s">
        <v>54</v>
      </c>
      <c r="E32" s="12" t="s">
        <v>19</v>
      </c>
      <c r="F32" s="12">
        <v>4</v>
      </c>
      <c r="G32" s="12" t="s">
        <v>101</v>
      </c>
      <c r="H32" s="12" t="s">
        <v>116</v>
      </c>
    </row>
    <row r="33" spans="3:8" ht="39.6">
      <c r="C33" s="12">
        <v>32</v>
      </c>
      <c r="D33" s="12" t="s">
        <v>56</v>
      </c>
      <c r="E33" s="12" t="s">
        <v>19</v>
      </c>
      <c r="F33" s="12">
        <v>15</v>
      </c>
      <c r="G33" s="12" t="s">
        <v>144</v>
      </c>
      <c r="H33" s="12" t="s">
        <v>145</v>
      </c>
    </row>
    <row r="34" spans="3:8" ht="39.6">
      <c r="C34" s="12">
        <v>33</v>
      </c>
      <c r="D34" s="12" t="s">
        <v>57</v>
      </c>
      <c r="E34" s="12" t="s">
        <v>19</v>
      </c>
      <c r="F34" s="12">
        <v>15</v>
      </c>
      <c r="G34" s="12" t="s">
        <v>144</v>
      </c>
      <c r="H34" s="12" t="s">
        <v>145</v>
      </c>
    </row>
    <row r="35" spans="3:8" ht="118.8">
      <c r="C35" s="12">
        <v>34</v>
      </c>
      <c r="D35" s="12" t="s">
        <v>110</v>
      </c>
      <c r="E35" s="12" t="s">
        <v>17</v>
      </c>
      <c r="F35" s="12">
        <v>25</v>
      </c>
      <c r="G35" s="12" t="s">
        <v>111</v>
      </c>
      <c r="H35" s="12" t="s">
        <v>112</v>
      </c>
    </row>
    <row r="36" spans="3:8" ht="39.6">
      <c r="C36" s="12">
        <v>35</v>
      </c>
      <c r="D36" s="12" t="s">
        <v>58</v>
      </c>
      <c r="E36" s="12" t="s">
        <v>19</v>
      </c>
      <c r="F36" s="12">
        <v>2</v>
      </c>
      <c r="G36" s="12" t="s">
        <v>79</v>
      </c>
      <c r="H36" s="12" t="s">
        <v>113</v>
      </c>
    </row>
    <row r="37" spans="3:8" ht="52.8">
      <c r="C37" s="12">
        <v>36</v>
      </c>
      <c r="D37" s="12" t="s">
        <v>59</v>
      </c>
      <c r="E37" s="12" t="s">
        <v>19</v>
      </c>
      <c r="F37" s="12">
        <v>4</v>
      </c>
      <c r="G37" s="12" t="s">
        <v>146</v>
      </c>
      <c r="H37" s="12" t="s">
        <v>147</v>
      </c>
    </row>
    <row r="38" spans="3:8" ht="52.8">
      <c r="C38" s="12">
        <v>37</v>
      </c>
      <c r="D38" s="12" t="s">
        <v>60</v>
      </c>
      <c r="E38" s="12" t="s">
        <v>19</v>
      </c>
      <c r="F38" s="12">
        <v>4</v>
      </c>
      <c r="G38" s="12" t="s">
        <v>146</v>
      </c>
      <c r="H38" s="12" t="s">
        <v>147</v>
      </c>
    </row>
    <row r="39" spans="3:8" ht="39.6">
      <c r="C39" s="12">
        <v>38</v>
      </c>
      <c r="D39" s="12" t="s">
        <v>61</v>
      </c>
      <c r="E39" s="12" t="s">
        <v>19</v>
      </c>
      <c r="F39" s="12">
        <v>4</v>
      </c>
      <c r="G39" s="12" t="s">
        <v>118</v>
      </c>
      <c r="H39" s="12" t="s">
        <v>148</v>
      </c>
    </row>
    <row r="40" spans="3:8" ht="39.6">
      <c r="C40" s="12">
        <v>39</v>
      </c>
      <c r="D40" s="12" t="s">
        <v>62</v>
      </c>
      <c r="E40" s="12" t="s">
        <v>19</v>
      </c>
      <c r="F40" s="12">
        <v>4</v>
      </c>
      <c r="G40" s="12" t="s">
        <v>118</v>
      </c>
      <c r="H40" s="12" t="s">
        <v>148</v>
      </c>
    </row>
    <row r="41" spans="3:8" ht="79.2">
      <c r="C41" s="12">
        <v>40</v>
      </c>
      <c r="D41" s="12" t="s">
        <v>63</v>
      </c>
      <c r="E41" s="12" t="s">
        <v>19</v>
      </c>
      <c r="F41" s="12">
        <v>2</v>
      </c>
      <c r="G41" s="12" t="s">
        <v>114</v>
      </c>
      <c r="H41" s="12" t="s">
        <v>115</v>
      </c>
    </row>
    <row r="42" spans="3:8" ht="52.8">
      <c r="C42" s="12">
        <v>41</v>
      </c>
      <c r="D42" s="12" t="s">
        <v>64</v>
      </c>
      <c r="E42" s="12" t="s">
        <v>65</v>
      </c>
      <c r="F42" s="12">
        <v>100</v>
      </c>
      <c r="G42" s="12" t="s">
        <v>121</v>
      </c>
      <c r="H42" s="12" t="s">
        <v>149</v>
      </c>
    </row>
    <row r="43" spans="3:8" ht="39.6">
      <c r="C43" s="12">
        <v>42</v>
      </c>
      <c r="D43" s="12" t="s">
        <v>66</v>
      </c>
      <c r="E43" s="12" t="s">
        <v>19</v>
      </c>
      <c r="F43" s="12">
        <v>100</v>
      </c>
      <c r="G43" s="12" t="s">
        <v>69</v>
      </c>
      <c r="H43" s="12" t="s">
        <v>150</v>
      </c>
    </row>
    <row r="44" spans="3:8" ht="66">
      <c r="C44" s="12">
        <v>43</v>
      </c>
      <c r="D44" s="12" t="s">
        <v>68</v>
      </c>
      <c r="E44" s="12" t="s">
        <v>19</v>
      </c>
      <c r="F44" s="12">
        <v>4</v>
      </c>
      <c r="G44" s="12" t="s">
        <v>117</v>
      </c>
      <c r="H44" s="12" t="s">
        <v>151</v>
      </c>
    </row>
    <row r="45" spans="3:8" ht="39.6">
      <c r="C45" s="12">
        <v>44</v>
      </c>
      <c r="D45" s="12" t="s">
        <v>70</v>
      </c>
      <c r="E45" s="12" t="s">
        <v>19</v>
      </c>
      <c r="F45" s="12">
        <v>40</v>
      </c>
      <c r="G45" s="12" t="s">
        <v>117</v>
      </c>
      <c r="H45" s="12" t="s">
        <v>152</v>
      </c>
    </row>
    <row r="46" spans="3:8" ht="66">
      <c r="C46" s="12">
        <v>45</v>
      </c>
      <c r="D46" s="12" t="s">
        <v>72</v>
      </c>
      <c r="E46" s="12" t="s">
        <v>19</v>
      </c>
      <c r="F46" s="12">
        <v>40</v>
      </c>
      <c r="G46" s="12" t="s">
        <v>39</v>
      </c>
      <c r="H46" s="12" t="s">
        <v>153</v>
      </c>
    </row>
    <row r="47" spans="3:8" ht="39.6">
      <c r="C47" s="12">
        <v>46</v>
      </c>
      <c r="D47" s="12" t="s">
        <v>73</v>
      </c>
      <c r="E47" s="12" t="s">
        <v>19</v>
      </c>
      <c r="F47" s="12">
        <v>40</v>
      </c>
      <c r="G47" s="12" t="s">
        <v>117</v>
      </c>
      <c r="H47" s="12" t="s">
        <v>152</v>
      </c>
    </row>
    <row r="48" spans="3:8" ht="39.6">
      <c r="C48" s="12">
        <v>47</v>
      </c>
      <c r="D48" s="12" t="s">
        <v>74</v>
      </c>
      <c r="E48" s="12" t="s">
        <v>19</v>
      </c>
      <c r="F48" s="12">
        <v>20</v>
      </c>
      <c r="G48" s="12" t="s">
        <v>96</v>
      </c>
      <c r="H48" s="12" t="s">
        <v>71</v>
      </c>
    </row>
    <row r="49" spans="3:8" ht="39.6">
      <c r="C49" s="12">
        <v>48</v>
      </c>
      <c r="D49" s="12" t="s">
        <v>76</v>
      </c>
      <c r="E49" s="12" t="s">
        <v>19</v>
      </c>
      <c r="F49" s="12">
        <v>10</v>
      </c>
      <c r="G49" s="12" t="s">
        <v>118</v>
      </c>
      <c r="H49" s="12" t="s">
        <v>67</v>
      </c>
    </row>
    <row r="50" spans="3:8" ht="52.8">
      <c r="C50" s="12">
        <v>49</v>
      </c>
      <c r="D50" s="12" t="s">
        <v>77</v>
      </c>
      <c r="E50" s="12" t="s">
        <v>19</v>
      </c>
      <c r="F50" s="12">
        <v>10</v>
      </c>
      <c r="G50" s="12" t="s">
        <v>79</v>
      </c>
      <c r="H50" s="12" t="s">
        <v>80</v>
      </c>
    </row>
    <row r="51" spans="3:8" ht="39.6">
      <c r="C51" s="12">
        <v>50</v>
      </c>
      <c r="D51" s="12" t="s">
        <v>78</v>
      </c>
      <c r="E51" s="12" t="s">
        <v>19</v>
      </c>
      <c r="F51" s="12">
        <v>10</v>
      </c>
      <c r="G51" s="12" t="s">
        <v>79</v>
      </c>
      <c r="H51" s="12" t="s">
        <v>80</v>
      </c>
    </row>
    <row r="52" spans="3:8" ht="92.4">
      <c r="C52" s="12">
        <v>51</v>
      </c>
      <c r="D52" s="12" t="s">
        <v>119</v>
      </c>
      <c r="E52" s="12" t="s">
        <v>17</v>
      </c>
      <c r="F52" s="12">
        <v>10</v>
      </c>
      <c r="G52" s="12" t="s">
        <v>79</v>
      </c>
      <c r="H52" s="12" t="s">
        <v>80</v>
      </c>
    </row>
    <row r="53" spans="3:8" ht="92.4">
      <c r="C53" s="12">
        <v>52</v>
      </c>
      <c r="D53" s="12" t="s">
        <v>120</v>
      </c>
      <c r="E53" s="12" t="s">
        <v>17</v>
      </c>
      <c r="F53" s="12">
        <v>10</v>
      </c>
      <c r="G53" s="12" t="s">
        <v>154</v>
      </c>
      <c r="H53" s="12" t="s">
        <v>155</v>
      </c>
    </row>
    <row r="54" spans="3:8" ht="52.8">
      <c r="C54" s="12">
        <v>53</v>
      </c>
      <c r="D54" s="12" t="s">
        <v>81</v>
      </c>
      <c r="E54" s="12" t="s">
        <v>19</v>
      </c>
      <c r="F54" s="12">
        <v>10</v>
      </c>
      <c r="G54" s="12" t="s">
        <v>111</v>
      </c>
      <c r="H54" s="12" t="s">
        <v>156</v>
      </c>
    </row>
    <row r="55" spans="3:8" ht="52.8">
      <c r="C55" s="12">
        <v>54</v>
      </c>
      <c r="D55" s="12" t="s">
        <v>82</v>
      </c>
      <c r="E55" s="12" t="s">
        <v>19</v>
      </c>
      <c r="F55" s="12">
        <v>1</v>
      </c>
      <c r="G55" s="12" t="s">
        <v>69</v>
      </c>
      <c r="H55" s="12" t="s">
        <v>157</v>
      </c>
    </row>
    <row r="56" spans="3:8" ht="66">
      <c r="C56" s="12">
        <v>55</v>
      </c>
      <c r="D56" s="12" t="s">
        <v>83</v>
      </c>
      <c r="E56" s="12" t="s">
        <v>19</v>
      </c>
      <c r="F56" s="12">
        <v>100</v>
      </c>
      <c r="G56" s="12" t="s">
        <v>158</v>
      </c>
      <c r="H56" s="12" t="s">
        <v>159</v>
      </c>
    </row>
    <row r="57" spans="3:8" ht="171.6">
      <c r="C57" s="12">
        <v>56</v>
      </c>
      <c r="D57" s="12" t="s">
        <v>122</v>
      </c>
      <c r="E57" s="12" t="s">
        <v>17</v>
      </c>
      <c r="F57" s="12">
        <v>2</v>
      </c>
      <c r="G57" s="12" t="s">
        <v>160</v>
      </c>
      <c r="H57" s="12" t="s">
        <v>161</v>
      </c>
    </row>
    <row r="58" spans="3:8" ht="105.6">
      <c r="C58" s="12">
        <v>57</v>
      </c>
      <c r="D58" s="12" t="s">
        <v>85</v>
      </c>
      <c r="E58" s="12" t="s">
        <v>17</v>
      </c>
      <c r="F58" s="12">
        <v>1</v>
      </c>
      <c r="G58" s="12" t="s">
        <v>162</v>
      </c>
      <c r="H58" s="12" t="s">
        <v>84</v>
      </c>
    </row>
    <row r="59" spans="3:8" ht="26.4">
      <c r="C59" s="12">
        <v>58</v>
      </c>
      <c r="D59" s="12" t="s">
        <v>86</v>
      </c>
      <c r="E59" s="12" t="s">
        <v>19</v>
      </c>
      <c r="F59" s="12">
        <v>5</v>
      </c>
      <c r="G59" s="12" t="s">
        <v>163</v>
      </c>
      <c r="H59" s="12" t="s">
        <v>164</v>
      </c>
    </row>
    <row r="60" spans="3:8" ht="15.6">
      <c r="C60" s="10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 (2)</vt:lpstr>
      <vt:lpstr>Лист1</vt:lpstr>
      <vt:lpstr>'Лист1 (2)'!Область_печати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Галина Пастушенко</cp:lastModifiedBy>
  <cp:lastPrinted>2026-08-26T06:52:53Z</cp:lastPrinted>
  <dcterms:created xsi:type="dcterms:W3CDTF">2014-04-01T09:50:37Z</dcterms:created>
  <dcterms:modified xsi:type="dcterms:W3CDTF">2026-08-26T06:52:56Z</dcterms:modified>
</cp:coreProperties>
</file>