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media/image1.png" ContentType="image/png"/>
  <Override PartName="/xl/media/image2.jpeg" ContentType="image/jpeg"/>
  <Override PartName="/xl/sharedStrings.xml" ContentType="application/vnd.openxmlformats-officedocument.spreadsheetml.sharedStrings+xml"/>
  <Override PartName="/xl/comments1.xml" ContentType="application/vnd.openxmlformats-officedocument.spreadsheetml.comments+xml"/>
  <Override PartName="/xl/_rels/workbook.xml.rels" ContentType="application/vnd.openxmlformats-package.relationship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3"/>
  </sheets>
  <definedNames>
    <definedName function="false" hidden="true" localSheetId="0" name="_xlnm._FilterDatabase" vbProcedure="false">Лист1!$A$5:$L$5</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&lt;анонимный&gt;</author>
  </authors>
  <commentList>
    <comment ref="J8" authorId="0">
      <text>
        <r>
          <rPr>
            <sz val="10"/>
            <rFont val="Arial"/>
            <family val="2"/>
            <charset val="204"/>
          </rPr>
          <t xml:space="preserve">Примененные корректировки: 
НДС: 10</t>
        </r>
      </text>
    </comment>
    <comment ref="J9" authorId="0">
      <text>
        <r>
          <rPr>
            <sz val="10"/>
            <rFont val="Arial"/>
            <family val="2"/>
            <charset val="204"/>
          </rPr>
          <t xml:space="preserve">Примененные корректировки: 
НДС: 10</t>
        </r>
      </text>
    </comment>
    <comment ref="J10" authorId="0">
      <text>
        <r>
          <rPr>
            <sz val="10"/>
            <rFont val="Arial"/>
            <family val="2"/>
            <charset val="204"/>
          </rPr>
          <t xml:space="preserve">Примененные корректировки: 
НДС: 10</t>
        </r>
      </text>
    </comment>
    <comment ref="J22" authorId="0">
      <text>
        <r>
          <rPr>
            <sz val="10"/>
            <rFont val="Arial"/>
            <family val="2"/>
            <charset val="204"/>
          </rPr>
          <t xml:space="preserve"> Цена с вычетом НДС и надбавки. Не забудьте вычесть НДС и оптовую надбавку.</t>
        </r>
      </text>
    </comment>
    <comment ref="J23" authorId="0">
      <text>
        <r>
          <rPr>
            <sz val="10"/>
            <rFont val="Arial"/>
            <family val="2"/>
            <charset val="204"/>
          </rPr>
          <t xml:space="preserve">Примененные корректировки: 
НДС: 10
Расчет за единицу: 0</t>
        </r>
      </text>
    </comment>
    <comment ref="K16" authorId="0">
      <text>
        <r>
          <rPr>
            <sz val="10"/>
            <rFont val="Arial"/>
            <family val="2"/>
            <charset val="204"/>
          </rPr>
          <t xml:space="preserve">Примененные корректировки: 
Расчет за единицу: 90</t>
        </r>
      </text>
    </comment>
    <comment ref="O37" authorId="0">
      <text>
        <r>
          <rPr>
            <sz val="10"/>
            <rFont val="Arial"/>
            <family val="2"/>
            <charset val="204"/>
          </rPr>
          <t xml:space="preserve">Не забудьте учесть оптовую надбавку при обосновании НМЦК</t>
        </r>
      </text>
    </comment>
    <comment ref="P37" authorId="0">
      <text>
        <r>
          <rPr>
            <sz val="10"/>
            <rFont val="Arial"/>
            <family val="2"/>
            <charset val="204"/>
          </rPr>
          <t xml:space="preserve">Не забудьте учесть НДС при обосновании НМЦК</t>
        </r>
      </text>
    </comment>
  </commentList>
</comments>
</file>

<file path=xl/sharedStrings.xml><?xml version="1.0" encoding="utf-8"?>
<sst xmlns="http://schemas.openxmlformats.org/spreadsheetml/2006/main" count="135" uniqueCount="94">
  <si>
    <t xml:space="preserve">Приложение № 2</t>
  </si>
  <si>
    <r>
      <rPr>
        <b val="true"/>
        <sz val="8"/>
        <color rgb="FF000000"/>
        <rFont val="XO Thames"/>
        <family val="1"/>
        <charset val="1"/>
      </rPr>
      <t xml:space="preserve">Определение и обоснование начальной (максимальной) цены контракта произведено в соответствии со статьей 22 Федерального Закона от 05.04.2013 №44-ФЗ «О контрактной системе в сфере закупок товаров, работ, услуг для обеспечения государственных и муниципальных нужд» и порядком определения НМЦК согласно требованиям Приказа Министерства здравоохранения РФ от 19 декабря 2019 г. № 1064н </t>
    </r>
    <r>
      <rPr>
        <b val="true"/>
        <i val="true"/>
        <sz val="8"/>
        <color rgb="FF000000"/>
        <rFont val="XO Thames"/>
        <family val="1"/>
        <charset val="1"/>
      </rPr>
      <t xml:space="preserve">В соответствии с Приказом Министерства здравоохранения Российской Федерации от 19.12.2019 № 1064н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r>
  </si>
  <si>
    <t xml:space="preserve">А. Метод сопоставимых рыночных цен (Анализ рынка)</t>
  </si>
  <si>
    <t xml:space="preserve">№ п/п</t>
  </si>
  <si>
    <t xml:space="preserve">МНН
</t>
  </si>
  <si>
    <t xml:space="preserve">Лекарственная форма</t>
  </si>
  <si>
    <t xml:space="preserve">Дозировка</t>
  </si>
  <si>
    <t xml:space="preserve">Единица измерения</t>
  </si>
  <si>
    <t xml:space="preserve">Информация из источников для обоснования цены</t>
  </si>
  <si>
    <t xml:space="preserve">Минимальная цена за ед. измерения, руб</t>
  </si>
  <si>
    <t xml:space="preserve">Среднее квадратичное отклонение, руб.</t>
  </si>
  <si>
    <t xml:space="preserve">Коэффициент вариации (%)</t>
  </si>
  <si>
    <t xml:space="preserve">Контракт/Коммерческое предложение</t>
  </si>
  <si>
    <t xml:space="preserve">Тип контракта</t>
  </si>
  <si>
    <t xml:space="preserve">ОКПД2/КТРУ</t>
  </si>
  <si>
    <t xml:space="preserve">Цена за ед. измерения, руб</t>
  </si>
  <si>
    <t xml:space="preserve">1</t>
  </si>
  <si>
    <t xml:space="preserve">ДАПАГЛИФЛОЗИН</t>
  </si>
  <si>
    <t xml:space="preserve">ТАБЛЕТКИ, ПОКРЫТЫЕ ОБОЛОЧКОЙ</t>
  </si>
  <si>
    <t xml:space="preserve">10 мг</t>
  </si>
  <si>
    <t xml:space="preserve">шт. (таблетка)</t>
  </si>
  <si>
    <t xml:space="preserve">КП №1 №983 от 13.10.2026</t>
  </si>
  <si>
    <t xml:space="preserve">44-ФЗ</t>
  </si>
  <si>
    <t xml:space="preserve">21.20.10.119-000010-1-00030 </t>
  </si>
  <si>
    <t xml:space="preserve">КП №2 №984 от 13.10.2026</t>
  </si>
  <si>
    <t xml:space="preserve">Seldon.Price</t>
  </si>
  <si>
    <t xml:space="preserve">КП №3 №985 от 13.10.2026</t>
  </si>
  <si>
    <t xml:space="preserve">* Метод сопоставимых рыночных цен (анализ рынка) согласно Приказу Министерства здравоохранения Российской Федерации от 19.12.2019 № 1064н "Об утверждении Порядка определения начальной(максимальной) цены контракта, цены контракта, заключаемого с единственным поставщиком(подрядчиком,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</si>
  <si>
    <t xml:space="preserve">А-1. Тарифный метод (применяется при закупке лекарственного препарата, включенного в ЖНВЛП) </t>
  </si>
  <si>
    <t xml:space="preserve">Для расчета используется информация о предельных ценах, представленная в Государственном реестре предельных отпускных цен производителей на лекарственные препараты, включенные в перечень жизненно необходимых и важнейших лекарственных препаратов,  по адресу  в сети Интернет http://grls.rosminzdrav.ru/:</t>
  </si>
  <si>
    <t xml:space="preserve">МНН</t>
  </si>
  <si>
    <t xml:space="preserve">Торговое наименование</t>
  </si>
  <si>
    <t xml:space="preserve">Лекарственная форма, дозировка, упаковка</t>
  </si>
  <si>
    <t xml:space="preserve">Штрихкод</t>
  </si>
  <si>
    <t xml:space="preserve">№ РУ</t>
  </si>
  <si>
    <t xml:space="preserve">Владелец РУ/производитель</t>
  </si>
  <si>
    <t xml:space="preserve">Дата регистрации цены</t>
  </si>
  <si>
    <t xml:space="preserve">Предельная цена за упаковку, руб.</t>
  </si>
  <si>
    <t xml:space="preserve">Количество в упаковке</t>
  </si>
  <si>
    <t xml:space="preserve">Предельная цена за ед, руб.</t>
  </si>
  <si>
    <t xml:space="preserve">Округлённая предельная цена за ед, руб. </t>
  </si>
  <si>
    <t xml:space="preserve">Дапаглифлозин</t>
  </si>
  <si>
    <t xml:space="preserve">Дапафорс®</t>
  </si>
  <si>
    <t xml:space="preserve">таблетки, покрытые пленочной оболочкой, 10 мг, 10 шт. - блистеры (9)  - пачки картонные</t>
  </si>
  <si>
    <t xml:space="preserve">3838989762063</t>
  </si>
  <si>
    <t xml:space="preserve">ЛП-№(001492)-(РГ-RU)</t>
  </si>
  <si>
    <t xml:space="preserve">Вл.Вып.к.Перв.Уп.Втор.Уп.Пр.АО "КРКА, д.д., Ново место", Словения (SI 82646716);</t>
  </si>
  <si>
    <t xml:space="preserve">11.12.2023</t>
  </si>
  <si>
    <t xml:space="preserve">* Тарифный метод используется при закупке лекарственных препаратов, включенных в перечень жизненно необходимых и важнейших лекарственных препаратов (далее - ЖНВЛП), для определения цены единицы лекарственного препарата, начальной цены единицы лекарственного препарата по данным государственного реестра предельных отпускных цен производителей на лекарственные препараты, включенные в перечень жизненно необходимых и важнейших лекарственных препаратов.</t>
  </si>
  <si>
    <t xml:space="preserve">Б. Расчет средневзвешанной цены</t>
  </si>
  <si>
    <t xml:space="preserve">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 предшествующих месяцу расчета, в соответствии с ч.5 Порядка, утвержденного приказом Минздрава РФ № 1064н от 19.12.2019</t>
  </si>
  <si>
    <t xml:space="preserve">Лек. форма</t>
  </si>
  <si>
    <t xml:space="preserve">Средневзвешенная цена ед, руб.
</t>
  </si>
  <si>
    <t xml:space="preserve">Контракт</t>
  </si>
  <si>
    <t xml:space="preserve">Цена из документа о приёмке за упаковку, руб.</t>
  </si>
  <si>
    <t xml:space="preserve">Количество из документа о приёмке</t>
  </si>
  <si>
    <t xml:space="preserve">Цена за ед, руб.</t>
  </si>
  <si>
    <t xml:space="preserve">ТАБЛЕТКИ ПОКРЫТЫЕ ПЛЕНОЧНОЙ ОБОЛОЧКОЙ</t>
  </si>
  <si>
    <t xml:space="preserve">10 МГ</t>
  </si>
  <si>
    <t xml:space="preserve">ГК №725 от 11.03.2026 ООО «Парма Медикал»</t>
  </si>
  <si>
    <t xml:space="preserve">* Расчет средневзвешенной цены на основании всех заключенных заказчиком и исполненных поставщиком государственных (муниципальных) контрактов или договоров на поставку планируемого к закупке лекарственного препарата с учетом эквивалентных лекарственных форм и дозировок за 12 месяцев, предшествующих месяцу расчета НМЦК, начальной цены единицы лекарственного препарата, за исключением государственных (муниципальных) контрактов или договоров на поставку лекарственных препаратов, необходимых для назначения пациенту при наличии медицинских показаний (индивидуальная непереносимость, по жизненным показаниям) по решению врачебной комиссии медицинской организации. По формуле:</t>
  </si>
  <si>
    <t xml:space="preserve">В. Расчет референтной цены, посредством использования ресурсов ЕГИСЗ *</t>
  </si>
  <si>
    <t xml:space="preserve">Дозировка </t>
  </si>
  <si>
    <t xml:space="preserve">ЖНВЛП</t>
  </si>
  <si>
    <t xml:space="preserve">Период действия цены</t>
  </si>
  <si>
    <t xml:space="preserve">Количество потребительских единиц</t>
  </si>
  <si>
    <t xml:space="preserve">Референтная цена, руб. без НДС</t>
  </si>
  <si>
    <t xml:space="preserve">да</t>
  </si>
  <si>
    <t xml:space="preserve">* Референтный метод на основании значений цен на лекарственные средства, рассчитанные в единой государственной информационной системе в сфере здравоохранения. При обосновании с 1 января 2019 года НМЦК заказчику необходимо принимать за цену единицы планируемого к закупке лекарственного препарата минимальное значение из цен, рассчитанных им с одновременным применением всех методов, предусмотренных приказом МЗ РФ № 1064н. В связи с отсутствием референтной цены на закупаемый лекарственный препарат на дату формирования НМЦК, следует использовать минимальное из рассчитанных другими предусмотренными приказом № 1064н методами значение.</t>
  </si>
  <si>
    <t xml:space="preserve">Сводная информация о минимальных значениях цен за единицу товара, расчет НМЦК</t>
  </si>
  <si>
    <t xml:space="preserve">Количество (объем) продукции</t>
  </si>
  <si>
    <t xml:space="preserve">Признак ЖНВЛП</t>
  </si>
  <si>
    <t xml:space="preserve">Наличие в лекарственном препарате наркотических или психотропных веществ</t>
  </si>
  <si>
    <t xml:space="preserve">Принадлежность препарата к перечню радиофармацевтических лекарственных средств</t>
  </si>
  <si>
    <t xml:space="preserve">Цена,  рассчитанная методом сопоставимых рыночных цен, руб.</t>
  </si>
  <si>
    <t xml:space="preserve">Средневзвешенная цена за ед, руб.</t>
  </si>
  <si>
    <t xml:space="preserve">Референтная цена за ед, руб.</t>
  </si>
  <si>
    <t xml:space="preserve">Минимальная цена, руб. **</t>
  </si>
  <si>
    <t xml:space="preserve">Оптовая надбавка, %</t>
  </si>
  <si>
    <t xml:space="preserve">НДС, %</t>
  </si>
  <si>
    <t xml:space="preserve">Цена за ед.,с учетом надбавки и НДС, руб.</t>
  </si>
  <si>
    <t xml:space="preserve">Фактическая НМЦК (руб.) </t>
  </si>
  <si>
    <t xml:space="preserve">Округленная НМЦК (руб.) </t>
  </si>
  <si>
    <t xml:space="preserve">Да</t>
  </si>
  <si>
    <t xml:space="preserve">Нет</t>
  </si>
  <si>
    <t xml:space="preserve">На основании проведенного анализа рынка и расчетов, НМЦК составляет: 3 681  (Три тысячи шестьсот восемьдесят один) рублей 00 копеек</t>
  </si>
  <si>
    <t xml:space="preserve">Итого:</t>
  </si>
  <si>
    <t xml:space="preserve">Валютой, используемой для формирования цены государственного контракта и расчетов с поставщиком, является российский рубль.</t>
  </si>
  <si>
    <t xml:space="preserve">* Начальная (максимальная) цена контракта (далее - НМЦК) сформирована согласно Приказу Министерства здравоохранения Российской Федерации от 19.12.2019 № 1064н "Об утверждении Порядка определения начальной(максимальной) цены контракта, цены контракта, заключаемого с единственным поставщиком(подрядчиком,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</si>
  <si>
    <t xml:space="preserve">**</t>
  </si>
  <si>
    <t xml:space="preserve">В виду срочной потребности для расчета берем цену поставщика</t>
  </si>
  <si>
    <t xml:space="preserve">Дата обоснования НМЦК:</t>
  </si>
  <si>
    <t xml:space="preserve">Провизор аптеки филиал "Больница" ФКУЗ МСЧ-29 ФСИН России</t>
  </si>
  <si>
    <t xml:space="preserve">Шилова О.В.</t>
  </si>
</sst>
</file>

<file path=xl/styles.xml><?xml version="1.0" encoding="utf-8"?>
<styleSheet xmlns="http://schemas.openxmlformats.org/spreadsheetml/2006/main">
  <numFmts count="10">
    <numFmt numFmtId="164" formatCode="General"/>
    <numFmt numFmtId="165" formatCode="_-* #,##0.00\ _₽_-;\-* #,##0.00\ _₽_-;_-* \-??\ _₽_-;_-@_-"/>
    <numFmt numFmtId="166" formatCode="#,##0"/>
    <numFmt numFmtId="167" formatCode="0.0000"/>
    <numFmt numFmtId="168" formatCode="#,##0.0000"/>
    <numFmt numFmtId="169" formatCode="#,##0.00"/>
    <numFmt numFmtId="170" formatCode="#,##0.000"/>
    <numFmt numFmtId="171" formatCode="0.##"/>
    <numFmt numFmtId="172" formatCode="###,0\.00"/>
    <numFmt numFmtId="173" formatCode="dd/mm/yy"/>
  </numFmts>
  <fonts count="15">
    <font>
      <sz val="11"/>
      <color theme="1"/>
      <name val="Calibri"/>
      <family val="2"/>
      <charset val="204"/>
    </font>
    <font>
      <sz val="10"/>
      <name val="Arial"/>
      <family val="0"/>
      <charset val="204"/>
    </font>
    <font>
      <sz val="10"/>
      <name val="Arial"/>
      <family val="0"/>
      <charset val="204"/>
    </font>
    <font>
      <sz val="10"/>
      <name val="Arial"/>
      <family val="0"/>
      <charset val="204"/>
    </font>
    <font>
      <sz val="6"/>
      <color theme="1"/>
      <name val="XO Thames"/>
      <family val="1"/>
      <charset val="1"/>
    </font>
    <font>
      <sz val="6"/>
      <color theme="1"/>
      <name val="Calibri"/>
      <family val="2"/>
      <charset val="204"/>
    </font>
    <font>
      <b val="true"/>
      <sz val="8"/>
      <color rgb="FF000000"/>
      <name val="XO Thames"/>
      <family val="1"/>
      <charset val="1"/>
    </font>
    <font>
      <b val="true"/>
      <i val="true"/>
      <sz val="8"/>
      <color rgb="FF000000"/>
      <name val="XO Thames"/>
      <family val="1"/>
      <charset val="1"/>
    </font>
    <font>
      <b val="true"/>
      <sz val="6"/>
      <color theme="1"/>
      <name val="XO Thames"/>
      <family val="1"/>
      <charset val="1"/>
    </font>
    <font>
      <sz val="6"/>
      <color rgb="FF000000"/>
      <name val="XO Thames"/>
      <family val="1"/>
      <charset val="1"/>
    </font>
    <font>
      <sz val="6"/>
      <color rgb="FF000000"/>
      <name val="Times New Roman"/>
      <family val="1"/>
      <charset val="204"/>
    </font>
    <font>
      <sz val="6"/>
      <color rgb="FF3333FF"/>
      <name val="Times New Roman"/>
      <family val="1"/>
      <charset val="204"/>
    </font>
    <font>
      <sz val="6"/>
      <name val="XO Thames"/>
      <family val="1"/>
      <charset val="1"/>
    </font>
    <font>
      <sz val="6"/>
      <color theme="1"/>
      <name val="Times New Roman"/>
      <family val="1"/>
      <charset val="204"/>
    </font>
    <font>
      <sz val="10"/>
      <name val="Arial"/>
      <family val="2"/>
      <charset val="204"/>
    </font>
  </fonts>
  <fills count="2">
    <fill>
      <patternFill patternType="none"/>
    </fill>
    <fill>
      <patternFill patternType="gray125"/>
    </fill>
  </fills>
  <borders count="4">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6" fontId="4" fillId="0" borderId="0" xfId="15" applyFont="true" applyBorder="true" applyAlignment="true" applyProtection="true">
      <alignment horizontal="center" vertical="center" textRotation="0" wrapText="false" indent="0" shrinkToFit="false"/>
      <protection locked="true" hidden="false"/>
    </xf>
    <xf numFmtId="164" fontId="5" fillId="0" borderId="0" xfId="0" applyFont="tru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7" fontId="4" fillId="0" borderId="0" xfId="0" applyFont="true" applyBorder="false" applyAlignment="true" applyProtection="true">
      <alignment horizontal="center" vertical="center" textRotation="0" wrapText="false" indent="0" shrinkToFit="false"/>
      <protection locked="true" hidden="false"/>
    </xf>
    <xf numFmtId="168" fontId="4" fillId="0" borderId="0" xfId="15" applyFont="true" applyBorder="true" applyAlignment="true" applyProtection="true">
      <alignment horizontal="center" vertical="center" textRotation="0" wrapText="false" indent="0" shrinkToFit="false"/>
      <protection locked="true" hidden="false"/>
    </xf>
    <xf numFmtId="169" fontId="4" fillId="0" borderId="0" xfId="0" applyFont="true" applyBorder="false" applyAlignment="true" applyProtection="true">
      <alignment horizontal="center" vertical="center" textRotation="0" wrapText="false" indent="0" shrinkToFit="false"/>
      <protection locked="true" hidden="false"/>
    </xf>
    <xf numFmtId="164" fontId="4"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true" indent="0" shrinkToFit="true"/>
      <protection locked="true" hidden="false"/>
    </xf>
    <xf numFmtId="164" fontId="5" fillId="0" borderId="2" xfId="0" applyFont="true" applyBorder="true" applyAlignment="true" applyProtection="true">
      <alignment horizontal="center" vertical="center" textRotation="0" wrapText="true" indent="0" shrinkToFit="false"/>
      <protection locked="true" hidden="false"/>
    </xf>
    <xf numFmtId="167" fontId="9" fillId="0" borderId="2" xfId="0" applyFont="true" applyBorder="true" applyAlignment="true" applyProtection="true">
      <alignment horizontal="center" vertical="center" textRotation="0" wrapText="true" indent="0" shrinkToFit="false"/>
      <protection locked="true" hidden="false"/>
    </xf>
    <xf numFmtId="164" fontId="9" fillId="0" borderId="2" xfId="0" applyFont="true" applyBorder="true" applyAlignment="true" applyProtection="true">
      <alignment horizontal="center" vertical="center" textRotation="0" wrapText="true" indent="0" shrinkToFit="false"/>
      <protection locked="true" hidden="false"/>
    </xf>
    <xf numFmtId="169" fontId="9" fillId="0" borderId="2" xfId="0" applyFont="true" applyBorder="true" applyAlignment="true" applyProtection="true">
      <alignment horizontal="center" vertical="center" textRotation="0" wrapText="true" indent="0" shrinkToFit="tru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8" fontId="10" fillId="0" borderId="0" xfId="0" applyFont="true" applyBorder="true" applyAlignment="true" applyProtection="true">
      <alignment horizontal="center" vertical="center" textRotation="0" wrapText="true" indent="0" shrinkToFit="false"/>
      <protection locked="true" hidden="false"/>
    </xf>
    <xf numFmtId="164" fontId="10" fillId="0" borderId="2" xfId="0" applyFont="true" applyBorder="true" applyAlignment="true" applyProtection="true">
      <alignment horizontal="center" vertical="center" textRotation="0" wrapText="true" indent="0" shrinkToFit="false"/>
      <protection locked="true" hidden="false"/>
    </xf>
    <xf numFmtId="164" fontId="5" fillId="0" borderId="2" xfId="0" applyFont="true" applyBorder="true" applyAlignment="true" applyProtection="true">
      <alignment horizontal="center" vertical="top" textRotation="0" wrapText="true" indent="0" shrinkToFit="false"/>
      <protection locked="true" hidden="false"/>
    </xf>
    <xf numFmtId="169" fontId="10" fillId="0" borderId="2" xfId="0" applyFont="true" applyBorder="true" applyAlignment="true" applyProtection="true">
      <alignment horizontal="center" vertical="center" textRotation="0" wrapText="true" indent="0" shrinkToFit="false"/>
      <protection locked="true" hidden="false"/>
    </xf>
    <xf numFmtId="167" fontId="10" fillId="0" borderId="2" xfId="0" applyFont="true" applyBorder="true" applyAlignment="true" applyProtection="true">
      <alignment horizontal="center" vertical="center" textRotation="0" wrapText="true" indent="0" shrinkToFit="false"/>
      <protection locked="true" hidden="false"/>
    </xf>
    <xf numFmtId="170" fontId="10" fillId="0" borderId="2" xfId="0" applyFont="true" applyBorder="true" applyAlignment="true" applyProtection="true">
      <alignment horizontal="center" vertical="center" textRotation="0" wrapText="tru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9" fillId="0" borderId="0" xfId="0" applyFont="true" applyBorder="true" applyAlignment="true" applyProtection="true">
      <alignment horizontal="center" vertical="center" textRotation="0" wrapText="true" indent="0" shrinkToFit="false"/>
      <protection locked="true" hidden="false"/>
    </xf>
    <xf numFmtId="169"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8" fillId="0" borderId="0" xfId="0" applyFont="true" applyBorder="true" applyAlignment="true" applyProtection="true">
      <alignment horizontal="center" vertical="center" textRotation="0" wrapText="false" indent="0" shrinkToFit="false"/>
      <protection locked="true" hidden="false"/>
    </xf>
    <xf numFmtId="164" fontId="4" fillId="0" borderId="1" xfId="0" applyFont="true" applyBorder="true" applyAlignment="true" applyProtection="true">
      <alignment horizontal="center" vertical="center" textRotation="0" wrapText="true" indent="0" shrinkToFit="false"/>
      <protection locked="true" hidden="false"/>
    </xf>
    <xf numFmtId="164" fontId="4" fillId="0" borderId="2" xfId="0" applyFont="true" applyBorder="true" applyAlignment="true" applyProtection="true">
      <alignment horizontal="center" vertical="center" textRotation="0" wrapText="true" indent="0" shrinkToFit="false"/>
      <protection locked="true" hidden="false"/>
    </xf>
    <xf numFmtId="167" fontId="9" fillId="0" borderId="2" xfId="0" applyFont="true" applyBorder="true" applyAlignment="true" applyProtection="true">
      <alignment horizontal="center" vertical="center" textRotation="0" wrapText="true" indent="0" shrinkToFit="true"/>
      <protection locked="true" hidden="false"/>
    </xf>
    <xf numFmtId="171" fontId="10" fillId="0" borderId="2" xfId="0" applyFont="true" applyBorder="true" applyAlignment="true" applyProtection="true">
      <alignment horizontal="center" vertical="center" textRotation="0" wrapText="true" indent="0" shrinkToFit="false"/>
      <protection locked="true" hidden="false"/>
    </xf>
    <xf numFmtId="165" fontId="4" fillId="0" borderId="0" xfId="15"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72" fontId="11" fillId="0" borderId="2" xfId="0" applyFont="true" applyBorder="true" applyAlignment="true" applyProtection="true">
      <alignment horizontal="center" vertical="center" textRotation="0" wrapText="true" indent="0" shrinkToFit="false"/>
      <protection locked="true" hidden="false"/>
    </xf>
    <xf numFmtId="164" fontId="9" fillId="0" borderId="0" xfId="0" applyFont="true" applyBorder="false" applyAlignment="true" applyProtection="true">
      <alignment horizontal="center" vertical="center" textRotation="0" wrapText="false" indent="0" shrinkToFit="false"/>
      <protection locked="true" hidden="false"/>
    </xf>
    <xf numFmtId="171" fontId="9" fillId="0" borderId="2" xfId="0" applyFont="true" applyBorder="true" applyAlignment="true" applyProtection="true">
      <alignment horizontal="center" vertical="center" textRotation="0" wrapText="true" indent="0" shrinkToFit="false"/>
      <protection locked="true" hidden="false"/>
    </xf>
    <xf numFmtId="167" fontId="4" fillId="0" borderId="0" xfId="0" applyFont="true" applyBorder="false" applyAlignment="true" applyProtection="true">
      <alignment horizontal="center" vertical="center" textRotation="0" wrapText="true" indent="0" shrinkToFit="false"/>
      <protection locked="true" hidden="false"/>
    </xf>
    <xf numFmtId="168" fontId="4" fillId="0" borderId="0" xfId="15" applyFont="true" applyBorder="true" applyAlignment="true" applyProtection="true">
      <alignment horizontal="center" vertical="center" textRotation="0" wrapText="true" indent="0" shrinkToFit="false"/>
      <protection locked="true" hidden="false"/>
    </xf>
    <xf numFmtId="169" fontId="4" fillId="0" borderId="0" xfId="0" applyFont="true" applyBorder="false" applyAlignment="true" applyProtection="true">
      <alignment horizontal="center" vertical="center" textRotation="0" wrapText="true" indent="0" shrinkToFit="false"/>
      <protection locked="true" hidden="false"/>
    </xf>
    <xf numFmtId="164" fontId="4" fillId="0" borderId="3" xfId="0" applyFont="true" applyBorder="true" applyAlignment="true" applyProtection="true">
      <alignment horizontal="center" vertical="center" textRotation="0" wrapText="true" indent="0" shrinkToFit="false"/>
      <protection locked="true" hidden="false"/>
    </xf>
    <xf numFmtId="168" fontId="9" fillId="0" borderId="2" xfId="0" applyFont="true" applyBorder="true" applyAlignment="true" applyProtection="true">
      <alignment horizontal="center" vertical="center" textRotation="0" wrapText="true" indent="0" shrinkToFit="false"/>
      <protection locked="true" hidden="false"/>
    </xf>
    <xf numFmtId="169" fontId="9" fillId="0" borderId="2" xfId="0" applyFont="true" applyBorder="true" applyAlignment="true" applyProtection="true">
      <alignment horizontal="center" vertical="center" textRotation="0" wrapText="true" indent="0" shrinkToFit="false"/>
      <protection locked="true" hidden="false"/>
    </xf>
    <xf numFmtId="169" fontId="12" fillId="0" borderId="2" xfId="0" applyFont="true" applyBorder="true" applyAlignment="true" applyProtection="true">
      <alignment horizontal="center" vertical="center" textRotation="0" wrapText="true" indent="0" shrinkToFit="false"/>
      <protection locked="true" hidden="false"/>
    </xf>
    <xf numFmtId="169" fontId="4" fillId="0" borderId="2" xfId="0" applyFont="true" applyBorder="true" applyAlignment="true" applyProtection="true">
      <alignment horizontal="center" vertical="center" textRotation="0" wrapText="true" indent="0" shrinkToFit="false"/>
      <protection locked="true" hidden="false"/>
    </xf>
    <xf numFmtId="164" fontId="8" fillId="0" borderId="2" xfId="0" applyFont="true" applyBorder="true" applyAlignment="true" applyProtection="true">
      <alignment horizontal="center" vertical="center" textRotation="0" wrapText="false" indent="0" shrinkToFit="false"/>
      <protection locked="true" hidden="false"/>
    </xf>
    <xf numFmtId="164" fontId="4" fillId="0" borderId="0" xfId="0" applyFont="true" applyBorder="false" applyAlignment="true" applyProtection="true">
      <alignment horizontal="left" vertical="center" textRotation="0" wrapText="false" indent="0" shrinkToFit="false"/>
      <protection locked="true" hidden="false"/>
    </xf>
    <xf numFmtId="167" fontId="4" fillId="0" borderId="0" xfId="0" applyFont="true" applyBorder="true" applyAlignment="true" applyProtection="true">
      <alignment horizontal="center" vertical="center" textRotation="0" wrapText="false" indent="0" shrinkToFit="false"/>
      <protection locked="true" hidden="false"/>
    </xf>
    <xf numFmtId="164" fontId="13" fillId="0" borderId="0" xfId="0" applyFont="true" applyBorder="true" applyAlignment="true" applyProtection="true">
      <alignment horizontal="center" vertical="center" textRotation="0" wrapText="true" indent="0" shrinkToFit="false"/>
      <protection locked="true" hidden="false"/>
    </xf>
    <xf numFmtId="173" fontId="4" fillId="0" borderId="0" xfId="0" applyFont="true" applyBorder="false" applyAlignment="true" applyProtection="tru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Финансовый 2" xfId="20"/>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FF"/>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42</xdr:row>
      <xdr:rowOff>97560</xdr:rowOff>
    </xdr:from>
    <xdr:to>
      <xdr:col>4</xdr:col>
      <xdr:colOff>638640</xdr:colOff>
      <xdr:row>49</xdr:row>
      <xdr:rowOff>66240</xdr:rowOff>
    </xdr:to>
    <xdr:pic>
      <xdr:nvPicPr>
        <xdr:cNvPr id="1" name="Изображение 8" descr=""/>
        <xdr:cNvPicPr/>
      </xdr:nvPicPr>
      <xdr:blipFill>
        <a:blip r:embed="rId1"/>
        <a:stretch/>
      </xdr:blipFill>
      <xdr:spPr>
        <a:xfrm>
          <a:off x="0" y="11892600"/>
          <a:ext cx="3146760" cy="1302120"/>
        </a:xfrm>
        <a:prstGeom prst="rect">
          <a:avLst/>
        </a:prstGeom>
        <a:noFill/>
        <a:ln w="0">
          <a:noFill/>
        </a:ln>
      </xdr:spPr>
    </xdr:pic>
    <xdr:clientData/>
  </xdr:twoCellAnchor>
  <xdr:twoCellAnchor editAs="oneCell">
    <xdr:from>
      <xdr:col>0</xdr:col>
      <xdr:colOff>0</xdr:colOff>
      <xdr:row>25</xdr:row>
      <xdr:rowOff>55800</xdr:rowOff>
    </xdr:from>
    <xdr:to>
      <xdr:col>3</xdr:col>
      <xdr:colOff>210600</xdr:colOff>
      <xdr:row>27</xdr:row>
      <xdr:rowOff>77760</xdr:rowOff>
    </xdr:to>
    <xdr:pic>
      <xdr:nvPicPr>
        <xdr:cNvPr id="2" name="Picture 7" descr=""/>
        <xdr:cNvPicPr/>
      </xdr:nvPicPr>
      <xdr:blipFill>
        <a:blip r:embed="rId2"/>
        <a:stretch/>
      </xdr:blipFill>
      <xdr:spPr>
        <a:xfrm>
          <a:off x="0" y="7106760"/>
          <a:ext cx="2077560" cy="4032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FD1048576"/>
  <sheetViews>
    <sheetView showFormulas="false" showGridLines="true" showRowColHeaders="true" showZeros="true" rightToLeft="false" tabSelected="true" showOutlineSymbols="true" defaultGridColor="true" view="normal" topLeftCell="A1" colorId="64" zoomScale="136" zoomScaleNormal="136" zoomScalePageLayoutView="100" workbookViewId="0">
      <selection pane="topLeft" activeCell="G10" activeCellId="0" sqref="G10"/>
    </sheetView>
  </sheetViews>
  <sheetFormatPr defaultColWidth="9.1015625" defaultRowHeight="15" customHeight="true" zeroHeight="false" outlineLevelRow="0" outlineLevelCol="0"/>
  <cols>
    <col collapsed="false" customWidth="true" hidden="false" outlineLevel="0" max="1" min="1" style="1" width="2.66"/>
    <col collapsed="false" customWidth="true" hidden="false" outlineLevel="0" max="2" min="2" style="1" width="12.27"/>
    <col collapsed="false" customWidth="true" hidden="false" outlineLevel="0" max="3" min="3" style="1" width="11.56"/>
    <col collapsed="false" customWidth="false" hidden="false" outlineLevel="0" max="4" min="4" style="1" width="9.1"/>
    <col collapsed="false" customWidth="false" hidden="false" outlineLevel="0" max="5" min="5" style="2" width="9.1"/>
    <col collapsed="false" customWidth="false" hidden="false" outlineLevel="0" max="6" min="6" style="3" width="9.1"/>
    <col collapsed="false" customWidth="false" hidden="false" outlineLevel="0" max="7" min="7" style="4" width="9.1"/>
    <col collapsed="false" customWidth="true" hidden="false" outlineLevel="0" max="8" min="8" style="4" width="10.95"/>
    <col collapsed="false" customWidth="true" hidden="false" outlineLevel="0" max="9" min="9" style="1" width="6.24"/>
    <col collapsed="false" customWidth="true" hidden="false" outlineLevel="0" max="10" min="10" style="1" width="5.01"/>
    <col collapsed="false" customWidth="true" hidden="false" outlineLevel="0" max="11" min="11" style="5" width="5.62"/>
    <col collapsed="false" customWidth="true" hidden="false" outlineLevel="0" max="12" min="12" style="6" width="8.69"/>
    <col collapsed="false" customWidth="true" hidden="false" outlineLevel="0" max="13" min="13" style="7" width="8.39"/>
    <col collapsed="false" customWidth="true" hidden="false" outlineLevel="0" max="14" min="14" style="1" width="6.34"/>
    <col collapsed="false" customWidth="true" hidden="false" outlineLevel="0" max="16" min="15" style="7" width="6.34"/>
    <col collapsed="false" customWidth="true" hidden="false" outlineLevel="0" max="17" min="17" style="1" width="4.48"/>
    <col collapsed="false" customWidth="true" hidden="false" outlineLevel="0" max="19" min="18" style="1" width="6.34"/>
    <col collapsed="false" customWidth="true" hidden="false" outlineLevel="0" max="20" min="20" style="1" width="2.04"/>
    <col collapsed="false" customWidth="false" hidden="false" outlineLevel="0" max="16382" min="21" style="1" width="9.1"/>
    <col collapsed="false" customWidth="false" hidden="false" outlineLevel="0" max="16384" min="16384" style="1" width="9.1"/>
  </cols>
  <sheetData>
    <row r="1" customFormat="false" ht="15" hidden="false" customHeight="false" outlineLevel="0" collapsed="false">
      <c r="J1" s="8" t="s">
        <v>0</v>
      </c>
      <c r="K1" s="8"/>
      <c r="L1" s="8"/>
      <c r="M1" s="8"/>
      <c r="N1" s="8"/>
      <c r="O1" s="8"/>
      <c r="P1" s="8"/>
      <c r="Q1" s="8"/>
      <c r="R1" s="8"/>
      <c r="S1" s="8"/>
    </row>
    <row r="3" customFormat="false" ht="58.7" hidden="false" customHeight="true" outlineLevel="0" collapsed="false">
      <c r="A3" s="9" t="s">
        <v>1</v>
      </c>
      <c r="B3" s="9"/>
      <c r="C3" s="9"/>
      <c r="D3" s="9"/>
      <c r="E3" s="9"/>
      <c r="F3" s="9"/>
      <c r="G3" s="9"/>
      <c r="H3" s="9"/>
      <c r="I3" s="9"/>
      <c r="J3" s="9"/>
      <c r="K3" s="9"/>
      <c r="L3" s="9"/>
    </row>
    <row r="5" customFormat="false" ht="15" hidden="false" customHeight="false" outlineLevel="0" collapsed="false">
      <c r="A5" s="10" t="s">
        <v>2</v>
      </c>
      <c r="B5" s="10"/>
      <c r="C5" s="10"/>
      <c r="D5" s="10"/>
      <c r="E5" s="10"/>
      <c r="F5" s="10"/>
      <c r="G5" s="10"/>
      <c r="H5" s="10"/>
      <c r="I5" s="10"/>
      <c r="J5" s="10"/>
      <c r="K5" s="10"/>
      <c r="L5" s="10"/>
    </row>
    <row r="6" customFormat="false" ht="15" hidden="false" customHeight="true" outlineLevel="0" collapsed="false">
      <c r="A6" s="11" t="s">
        <v>3</v>
      </c>
      <c r="B6" s="11" t="s">
        <v>4</v>
      </c>
      <c r="C6" s="11" t="s">
        <v>5</v>
      </c>
      <c r="D6" s="11" t="s">
        <v>6</v>
      </c>
      <c r="E6" s="11" t="s">
        <v>7</v>
      </c>
      <c r="F6" s="12" t="s">
        <v>8</v>
      </c>
      <c r="G6" s="12"/>
      <c r="H6" s="12"/>
      <c r="I6" s="12"/>
      <c r="J6" s="12"/>
      <c r="K6" s="13" t="s">
        <v>9</v>
      </c>
      <c r="L6" s="14" t="s">
        <v>10</v>
      </c>
      <c r="M6" s="15" t="s">
        <v>11</v>
      </c>
    </row>
    <row r="7" customFormat="false" ht="19.2" hidden="false" customHeight="true" outlineLevel="0" collapsed="false">
      <c r="A7" s="11"/>
      <c r="B7" s="11"/>
      <c r="C7" s="11"/>
      <c r="D7" s="11"/>
      <c r="E7" s="11"/>
      <c r="F7" s="12" t="s">
        <v>12</v>
      </c>
      <c r="G7" s="11" t="s">
        <v>13</v>
      </c>
      <c r="H7" s="16" t="s">
        <v>14</v>
      </c>
      <c r="I7" s="11" t="s">
        <v>15</v>
      </c>
      <c r="J7" s="11"/>
      <c r="K7" s="13"/>
      <c r="L7" s="14"/>
      <c r="M7" s="15"/>
      <c r="P7" s="17"/>
    </row>
    <row r="8" customFormat="false" ht="23" hidden="false" customHeight="true" outlineLevel="0" collapsed="false">
      <c r="A8" s="18" t="s">
        <v>16</v>
      </c>
      <c r="B8" s="18" t="s">
        <v>17</v>
      </c>
      <c r="C8" s="18" t="s">
        <v>18</v>
      </c>
      <c r="D8" s="18" t="s">
        <v>19</v>
      </c>
      <c r="E8" s="18" t="s">
        <v>20</v>
      </c>
      <c r="F8" s="19" t="s">
        <v>21</v>
      </c>
      <c r="G8" s="18" t="s">
        <v>22</v>
      </c>
      <c r="H8" s="18" t="s">
        <v>23</v>
      </c>
      <c r="I8" s="20" t="n">
        <v>40.9</v>
      </c>
      <c r="J8" s="18" t="n">
        <v>37.1818</v>
      </c>
      <c r="K8" s="21" t="n">
        <v>37.1818</v>
      </c>
      <c r="L8" s="22" t="n">
        <v>5.05</v>
      </c>
      <c r="M8" s="18" t="n">
        <v>11.94</v>
      </c>
      <c r="O8" s="23"/>
      <c r="P8" s="17"/>
    </row>
    <row r="9" customFormat="false" ht="21.6" hidden="false" customHeight="false" outlineLevel="0" collapsed="false">
      <c r="A9" s="18"/>
      <c r="B9" s="18"/>
      <c r="C9" s="18" t="s">
        <v>18</v>
      </c>
      <c r="D9" s="18" t="s">
        <v>19</v>
      </c>
      <c r="E9" s="18" t="s">
        <v>20</v>
      </c>
      <c r="F9" s="19" t="s">
        <v>24</v>
      </c>
      <c r="G9" s="18" t="s">
        <v>22</v>
      </c>
      <c r="H9" s="18" t="s">
        <v>23</v>
      </c>
      <c r="I9" s="20" t="n">
        <v>46.5</v>
      </c>
      <c r="J9" s="18" t="n">
        <v>42.2727</v>
      </c>
      <c r="K9" s="21"/>
      <c r="L9" s="21"/>
      <c r="M9" s="18"/>
      <c r="O9" s="23"/>
      <c r="P9" s="17"/>
    </row>
    <row r="10" customFormat="false" ht="21.6" hidden="false" customHeight="false" outlineLevel="0" collapsed="false">
      <c r="A10" s="18"/>
      <c r="B10" s="18" t="s">
        <v>25</v>
      </c>
      <c r="C10" s="18" t="s">
        <v>18</v>
      </c>
      <c r="D10" s="18" t="s">
        <v>19</v>
      </c>
      <c r="E10" s="18" t="s">
        <v>20</v>
      </c>
      <c r="F10" s="19" t="s">
        <v>26</v>
      </c>
      <c r="G10" s="18" t="s">
        <v>22</v>
      </c>
      <c r="H10" s="18" t="s">
        <v>23</v>
      </c>
      <c r="I10" s="20" t="n">
        <v>52</v>
      </c>
      <c r="J10" s="18" t="n">
        <v>47.2727</v>
      </c>
      <c r="K10" s="21"/>
      <c r="L10" s="21"/>
      <c r="M10" s="18"/>
      <c r="O10" s="23"/>
      <c r="P10" s="17"/>
    </row>
    <row r="11" customFormat="false" ht="21.6" hidden="false" customHeight="true" outlineLevel="0" collapsed="false">
      <c r="A11" s="24" t="s">
        <v>27</v>
      </c>
      <c r="B11" s="24"/>
      <c r="C11" s="24"/>
      <c r="D11" s="24"/>
      <c r="E11" s="24"/>
      <c r="F11" s="24"/>
      <c r="G11" s="24"/>
      <c r="H11" s="24"/>
      <c r="I11" s="24"/>
      <c r="J11" s="24"/>
      <c r="K11" s="24"/>
      <c r="M11" s="25"/>
      <c r="N11" s="26"/>
    </row>
    <row r="12" customFormat="false" ht="15" hidden="false" customHeight="false" outlineLevel="0" collapsed="false">
      <c r="A12" s="27" t="s">
        <v>28</v>
      </c>
      <c r="B12" s="27"/>
      <c r="C12" s="27"/>
      <c r="D12" s="27"/>
      <c r="E12" s="27"/>
      <c r="F12" s="27"/>
      <c r="G12" s="27"/>
      <c r="H12" s="27"/>
      <c r="I12" s="27"/>
      <c r="J12" s="27"/>
      <c r="K12" s="27"/>
      <c r="L12" s="27"/>
      <c r="M12" s="25"/>
      <c r="N12" s="26"/>
    </row>
    <row r="13" customFormat="false" ht="15" hidden="false" customHeight="true" outlineLevel="0" collapsed="false">
      <c r="A13" s="28" t="s">
        <v>29</v>
      </c>
      <c r="B13" s="28"/>
      <c r="C13" s="28"/>
      <c r="D13" s="28"/>
      <c r="E13" s="28"/>
      <c r="F13" s="28"/>
      <c r="G13" s="28"/>
      <c r="H13" s="28"/>
      <c r="I13" s="28"/>
      <c r="J13" s="28"/>
      <c r="K13" s="28"/>
      <c r="L13" s="28"/>
      <c r="M13" s="25"/>
      <c r="N13" s="26"/>
    </row>
    <row r="14" customFormat="false" ht="15" hidden="false" customHeight="true" outlineLevel="0" collapsed="false">
      <c r="A14" s="11" t="s">
        <v>3</v>
      </c>
      <c r="B14" s="11" t="s">
        <v>30</v>
      </c>
      <c r="C14" s="11" t="s">
        <v>7</v>
      </c>
      <c r="D14" s="11" t="s">
        <v>8</v>
      </c>
      <c r="E14" s="11"/>
      <c r="F14" s="11"/>
      <c r="G14" s="11"/>
      <c r="H14" s="11"/>
      <c r="I14" s="11"/>
      <c r="J14" s="11"/>
      <c r="K14" s="11"/>
      <c r="L14" s="11"/>
      <c r="M14" s="11"/>
    </row>
    <row r="15" customFormat="false" ht="35.05" hidden="false" customHeight="false" outlineLevel="0" collapsed="false">
      <c r="A15" s="11"/>
      <c r="B15" s="11"/>
      <c r="C15" s="11"/>
      <c r="D15" s="11" t="s">
        <v>31</v>
      </c>
      <c r="E15" s="11" t="s">
        <v>32</v>
      </c>
      <c r="F15" s="29" t="s">
        <v>33</v>
      </c>
      <c r="G15" s="11" t="s">
        <v>34</v>
      </c>
      <c r="H15" s="11" t="s">
        <v>35</v>
      </c>
      <c r="I15" s="11" t="s">
        <v>36</v>
      </c>
      <c r="J15" s="11" t="s">
        <v>37</v>
      </c>
      <c r="K15" s="30" t="s">
        <v>38</v>
      </c>
      <c r="L15" s="11" t="s">
        <v>39</v>
      </c>
      <c r="M15" s="15" t="s">
        <v>40</v>
      </c>
    </row>
    <row r="16" customFormat="false" ht="48.5" hidden="false" customHeight="false" outlineLevel="0" collapsed="false">
      <c r="A16" s="18" t="s">
        <v>16</v>
      </c>
      <c r="B16" s="18" t="s">
        <v>41</v>
      </c>
      <c r="C16" s="18" t="s">
        <v>20</v>
      </c>
      <c r="D16" s="18" t="s">
        <v>42</v>
      </c>
      <c r="E16" s="18" t="s">
        <v>43</v>
      </c>
      <c r="F16" s="18" t="s">
        <v>44</v>
      </c>
      <c r="G16" s="18" t="s">
        <v>45</v>
      </c>
      <c r="H16" s="18" t="s">
        <v>46</v>
      </c>
      <c r="I16" s="18" t="s">
        <v>47</v>
      </c>
      <c r="J16" s="18" t="n">
        <v>4784.54</v>
      </c>
      <c r="K16" s="18" t="n">
        <v>90</v>
      </c>
      <c r="L16" s="18" t="n">
        <v>53.1616</v>
      </c>
      <c r="M16" s="31" t="n">
        <f aca="false">MIN(L16)</f>
        <v>53.1616</v>
      </c>
    </row>
    <row r="17" customFormat="false" ht="27.4" hidden="false" customHeight="true" outlineLevel="0" collapsed="false">
      <c r="A17" s="24" t="s">
        <v>48</v>
      </c>
      <c r="B17" s="24"/>
      <c r="C17" s="24"/>
      <c r="D17" s="24"/>
      <c r="E17" s="24"/>
      <c r="F17" s="24"/>
      <c r="G17" s="24"/>
      <c r="H17" s="24"/>
      <c r="I17" s="24"/>
    </row>
    <row r="18" customFormat="false" ht="15" hidden="true" customHeight="false" outlineLevel="0" collapsed="false"/>
    <row r="19" customFormat="false" ht="15" hidden="false" customHeight="false" outlineLevel="0" collapsed="false">
      <c r="A19" s="27" t="s">
        <v>49</v>
      </c>
      <c r="B19" s="27"/>
      <c r="C19" s="27"/>
      <c r="D19" s="27"/>
      <c r="E19" s="27"/>
      <c r="F19" s="27"/>
      <c r="G19" s="27"/>
      <c r="H19" s="27"/>
      <c r="I19" s="27"/>
      <c r="J19" s="27"/>
      <c r="K19" s="27"/>
      <c r="L19" s="27"/>
    </row>
    <row r="20" customFormat="false" ht="15" hidden="false" customHeight="true" outlineLevel="0" collapsed="false">
      <c r="A20" s="28" t="s">
        <v>50</v>
      </c>
      <c r="B20" s="28"/>
      <c r="C20" s="28"/>
      <c r="D20" s="28"/>
      <c r="E20" s="28"/>
      <c r="F20" s="28"/>
      <c r="G20" s="28"/>
      <c r="H20" s="28"/>
      <c r="I20" s="28"/>
      <c r="J20" s="28"/>
      <c r="K20" s="28"/>
      <c r="L20" s="28"/>
    </row>
    <row r="21" s="26" customFormat="true" ht="15" hidden="false" customHeight="true" outlineLevel="0" collapsed="false">
      <c r="A21" s="11" t="s">
        <v>3</v>
      </c>
      <c r="B21" s="11" t="s">
        <v>30</v>
      </c>
      <c r="C21" s="11" t="s">
        <v>51</v>
      </c>
      <c r="D21" s="11" t="s">
        <v>6</v>
      </c>
      <c r="E21" s="11" t="s">
        <v>8</v>
      </c>
      <c r="F21" s="11"/>
      <c r="G21" s="11"/>
      <c r="H21" s="11"/>
      <c r="I21" s="11"/>
      <c r="J21" s="11"/>
      <c r="K21" s="30" t="s">
        <v>52</v>
      </c>
      <c r="L21" s="32"/>
      <c r="M21" s="25"/>
      <c r="O21" s="7"/>
      <c r="P21" s="7"/>
      <c r="Q21" s="1"/>
      <c r="XFC21" s="33"/>
    </row>
    <row r="22" s="26" customFormat="true" ht="28.35" hidden="false" customHeight="false" outlineLevel="0" collapsed="false">
      <c r="A22" s="11"/>
      <c r="B22" s="11"/>
      <c r="C22" s="11"/>
      <c r="D22" s="11"/>
      <c r="E22" s="11" t="s">
        <v>53</v>
      </c>
      <c r="F22" s="12" t="s">
        <v>13</v>
      </c>
      <c r="G22" s="16" t="s">
        <v>14</v>
      </c>
      <c r="H22" s="11" t="s">
        <v>54</v>
      </c>
      <c r="I22" s="11" t="s">
        <v>55</v>
      </c>
      <c r="J22" s="11" t="s">
        <v>56</v>
      </c>
      <c r="K22" s="30"/>
      <c r="M22" s="25"/>
      <c r="O22" s="7"/>
      <c r="P22" s="7"/>
      <c r="Q22" s="1"/>
      <c r="XFC22" s="33"/>
    </row>
    <row r="23" s="26" customFormat="true" ht="36.2" hidden="false" customHeight="true" outlineLevel="0" collapsed="false">
      <c r="A23" s="18" t="n">
        <v>1</v>
      </c>
      <c r="B23" s="18" t="s">
        <v>17</v>
      </c>
      <c r="C23" s="18" t="s">
        <v>57</v>
      </c>
      <c r="D23" s="18" t="s">
        <v>58</v>
      </c>
      <c r="E23" s="34" t="s">
        <v>59</v>
      </c>
      <c r="F23" s="18" t="s">
        <v>22</v>
      </c>
      <c r="G23" s="18" t="s">
        <v>23</v>
      </c>
      <c r="H23" s="18" t="n">
        <v>89.01</v>
      </c>
      <c r="I23" s="18" t="n">
        <v>1500</v>
      </c>
      <c r="J23" s="18" t="n">
        <v>80.9182</v>
      </c>
      <c r="K23" s="31" t="n">
        <v>80.9182</v>
      </c>
      <c r="M23" s="25"/>
      <c r="O23" s="7"/>
      <c r="P23" s="7"/>
      <c r="Q23" s="1"/>
      <c r="XFC23" s="33"/>
    </row>
    <row r="24" customFormat="false" ht="34" hidden="false" customHeight="true" outlineLevel="0" collapsed="false">
      <c r="A24" s="24" t="s">
        <v>60</v>
      </c>
      <c r="B24" s="24"/>
      <c r="C24" s="24"/>
      <c r="D24" s="24"/>
      <c r="E24" s="24"/>
      <c r="F24" s="24"/>
      <c r="G24" s="24"/>
      <c r="H24" s="24"/>
      <c r="I24" s="24"/>
    </row>
    <row r="25" customFormat="false" ht="15" hidden="false" customHeight="false" outlineLevel="0" collapsed="false">
      <c r="A25" s="35"/>
      <c r="B25" s="35"/>
      <c r="C25" s="35"/>
      <c r="D25" s="35"/>
      <c r="E25" s="35"/>
      <c r="G25" s="35"/>
      <c r="H25" s="35"/>
      <c r="I25" s="35"/>
    </row>
    <row r="26" customFormat="false" ht="15" hidden="false" customHeight="false" outlineLevel="0" collapsed="false">
      <c r="A26" s="35"/>
      <c r="B26" s="35"/>
      <c r="C26" s="35"/>
      <c r="D26" s="35"/>
      <c r="E26" s="35"/>
      <c r="G26" s="35"/>
      <c r="H26" s="35"/>
      <c r="I26" s="35"/>
    </row>
    <row r="27" customFormat="false" ht="15" hidden="false" customHeight="false" outlineLevel="0" collapsed="false">
      <c r="A27" s="35"/>
      <c r="B27" s="35"/>
      <c r="C27" s="35"/>
      <c r="D27" s="35"/>
      <c r="E27" s="35"/>
      <c r="G27" s="35"/>
      <c r="H27" s="35"/>
      <c r="I27" s="35"/>
    </row>
    <row r="28" customFormat="false" ht="15" hidden="false" customHeight="false" outlineLevel="0" collapsed="false">
      <c r="A28" s="35"/>
      <c r="B28" s="35"/>
      <c r="C28" s="35"/>
      <c r="D28" s="35"/>
      <c r="E28" s="35"/>
      <c r="G28" s="35"/>
      <c r="H28" s="35"/>
      <c r="I28" s="35"/>
    </row>
    <row r="30" customFormat="false" ht="15" hidden="false" customHeight="false" outlineLevel="0" collapsed="false">
      <c r="A30" s="10" t="s">
        <v>61</v>
      </c>
      <c r="B30" s="10"/>
      <c r="C30" s="10"/>
      <c r="D30" s="10"/>
      <c r="E30" s="10"/>
      <c r="F30" s="10"/>
    </row>
    <row r="31" customFormat="false" ht="21.6" hidden="false" customHeight="false" outlineLevel="0" collapsed="false">
      <c r="A31" s="11" t="s">
        <v>3</v>
      </c>
      <c r="B31" s="11" t="s">
        <v>30</v>
      </c>
      <c r="C31" s="11" t="s">
        <v>5</v>
      </c>
      <c r="D31" s="11" t="s">
        <v>62</v>
      </c>
      <c r="E31" s="11" t="s">
        <v>63</v>
      </c>
      <c r="F31" s="12" t="s">
        <v>64</v>
      </c>
      <c r="G31" s="11" t="s">
        <v>65</v>
      </c>
      <c r="H31" s="11" t="s">
        <v>66</v>
      </c>
    </row>
    <row r="32" s="4" customFormat="true" ht="21.6" hidden="false" customHeight="false" outlineLevel="0" collapsed="false">
      <c r="A32" s="14" t="n">
        <v>1</v>
      </c>
      <c r="B32" s="18" t="s">
        <v>17</v>
      </c>
      <c r="C32" s="18" t="s">
        <v>18</v>
      </c>
      <c r="D32" s="18" t="s">
        <v>58</v>
      </c>
      <c r="E32" s="14" t="s">
        <v>67</v>
      </c>
      <c r="F32" s="12"/>
      <c r="G32" s="14"/>
      <c r="H32" s="36" t="n">
        <v>0</v>
      </c>
      <c r="K32" s="37"/>
      <c r="L32" s="38"/>
      <c r="M32" s="39"/>
      <c r="O32" s="7"/>
      <c r="P32" s="7"/>
      <c r="Q32" s="1"/>
      <c r="XFC32" s="33"/>
    </row>
    <row r="33" customFormat="false" ht="47.15" hidden="false" customHeight="true" outlineLevel="0" collapsed="false">
      <c r="A33" s="40" t="s">
        <v>68</v>
      </c>
      <c r="B33" s="40"/>
      <c r="C33" s="40"/>
      <c r="D33" s="40"/>
      <c r="E33" s="40"/>
      <c r="F33" s="40"/>
    </row>
    <row r="34" customFormat="false" ht="15" hidden="false" customHeight="false" outlineLevel="0" collapsed="false">
      <c r="B34" s="26"/>
      <c r="C34" s="26"/>
    </row>
    <row r="36" customFormat="false" ht="15" hidden="false" customHeight="false" outlineLevel="0" collapsed="false">
      <c r="A36" s="10" t="s">
        <v>69</v>
      </c>
      <c r="B36" s="10"/>
      <c r="C36" s="10"/>
      <c r="D36" s="10"/>
      <c r="E36" s="10"/>
      <c r="F36" s="10"/>
      <c r="G36" s="10"/>
      <c r="H36" s="10"/>
      <c r="I36" s="10"/>
      <c r="J36" s="10"/>
      <c r="K36" s="10"/>
      <c r="L36" s="10"/>
    </row>
    <row r="37" customFormat="false" ht="68.65" hidden="false" customHeight="false" outlineLevel="0" collapsed="false">
      <c r="A37" s="11" t="s">
        <v>3</v>
      </c>
      <c r="B37" s="11" t="s">
        <v>4</v>
      </c>
      <c r="C37" s="11" t="s">
        <v>51</v>
      </c>
      <c r="D37" s="11" t="s">
        <v>6</v>
      </c>
      <c r="E37" s="11" t="s">
        <v>70</v>
      </c>
      <c r="F37" s="12" t="s">
        <v>7</v>
      </c>
      <c r="G37" s="11" t="s">
        <v>71</v>
      </c>
      <c r="H37" s="11" t="s">
        <v>72</v>
      </c>
      <c r="I37" s="11" t="s">
        <v>73</v>
      </c>
      <c r="J37" s="11" t="s">
        <v>74</v>
      </c>
      <c r="K37" s="30" t="s">
        <v>75</v>
      </c>
      <c r="L37" s="11" t="s">
        <v>39</v>
      </c>
      <c r="M37" s="15" t="s">
        <v>76</v>
      </c>
      <c r="N37" s="11" t="s">
        <v>77</v>
      </c>
      <c r="O37" s="15" t="s">
        <v>78</v>
      </c>
      <c r="P37" s="15" t="s">
        <v>79</v>
      </c>
      <c r="Q37" s="11" t="s">
        <v>80</v>
      </c>
      <c r="R37" s="30" t="s">
        <v>81</v>
      </c>
      <c r="S37" s="30" t="s">
        <v>82</v>
      </c>
    </row>
    <row r="38" customFormat="false" ht="21.6" hidden="false" customHeight="false" outlineLevel="0" collapsed="false">
      <c r="A38" s="14" t="n">
        <v>1</v>
      </c>
      <c r="B38" s="18" t="s">
        <v>17</v>
      </c>
      <c r="C38" s="18" t="s">
        <v>18</v>
      </c>
      <c r="D38" s="18" t="s">
        <v>58</v>
      </c>
      <c r="E38" s="18" t="n">
        <v>90</v>
      </c>
      <c r="F38" s="18" t="s">
        <v>20</v>
      </c>
      <c r="G38" s="18" t="s">
        <v>83</v>
      </c>
      <c r="H38" s="18" t="s">
        <v>84</v>
      </c>
      <c r="I38" s="18" t="s">
        <v>84</v>
      </c>
      <c r="J38" s="41" t="n">
        <f aca="false">K8</f>
        <v>37.1818</v>
      </c>
      <c r="K38" s="20" t="n">
        <f aca="false">K23</f>
        <v>80.9182</v>
      </c>
      <c r="L38" s="36" t="n">
        <f aca="false">M16</f>
        <v>53.1616</v>
      </c>
      <c r="M38" s="42" t="n">
        <f aca="false">H32</f>
        <v>0</v>
      </c>
      <c r="N38" s="41" t="n">
        <f aca="false">J38</f>
        <v>37.1818</v>
      </c>
      <c r="O38" s="43" t="n">
        <v>12</v>
      </c>
      <c r="P38" s="43" t="n">
        <v>10</v>
      </c>
      <c r="Q38" s="44" t="n">
        <f aca="false">ROUND(N38*1.1,2)</f>
        <v>40.9</v>
      </c>
      <c r="R38" s="42" t="n">
        <f aca="false">E38*Q38</f>
        <v>3681</v>
      </c>
      <c r="S38" s="42" t="n">
        <f aca="false">E38*Q38</f>
        <v>3681</v>
      </c>
    </row>
    <row r="39" customFormat="false" ht="15" hidden="false" customHeight="false" outlineLevel="0" collapsed="false">
      <c r="A39" s="45" t="s">
        <v>85</v>
      </c>
      <c r="B39" s="45"/>
      <c r="C39" s="45"/>
      <c r="D39" s="45"/>
      <c r="E39" s="45"/>
      <c r="F39" s="45"/>
      <c r="G39" s="45"/>
      <c r="H39" s="45"/>
      <c r="I39" s="45"/>
      <c r="J39" s="45"/>
      <c r="K39" s="45"/>
      <c r="L39" s="45"/>
      <c r="M39" s="45"/>
      <c r="N39" s="45"/>
      <c r="Q39" s="1" t="s">
        <v>86</v>
      </c>
      <c r="S39" s="7" t="n">
        <f aca="false">SUM(S38)</f>
        <v>3681</v>
      </c>
    </row>
    <row r="40" customFormat="false" ht="15" hidden="false" customHeight="false" outlineLevel="0" collapsed="false">
      <c r="A40" s="46" t="s">
        <v>87</v>
      </c>
      <c r="B40" s="8"/>
      <c r="C40" s="8"/>
      <c r="D40" s="8"/>
      <c r="I40" s="8"/>
      <c r="J40" s="8"/>
      <c r="K40" s="47"/>
    </row>
    <row r="41" customFormat="false" ht="27.95" hidden="false" customHeight="true" outlineLevel="0" collapsed="false">
      <c r="A41" s="48" t="s">
        <v>88</v>
      </c>
      <c r="B41" s="48"/>
      <c r="C41" s="48"/>
      <c r="D41" s="48"/>
      <c r="E41" s="48"/>
      <c r="F41" s="48"/>
      <c r="G41" s="48"/>
      <c r="H41" s="48"/>
      <c r="I41" s="48"/>
      <c r="J41" s="48"/>
      <c r="K41" s="48"/>
      <c r="L41" s="38"/>
    </row>
    <row r="42" customFormat="false" ht="15" hidden="false" customHeight="false" outlineLevel="0" collapsed="false">
      <c r="A42" s="1" t="s">
        <v>89</v>
      </c>
      <c r="B42" s="46" t="s">
        <v>90</v>
      </c>
    </row>
    <row r="50" customFormat="false" ht="12.05" hidden="false" customHeight="true" outlineLevel="0" collapsed="false">
      <c r="B50" s="46"/>
      <c r="XFD50" s="33"/>
    </row>
    <row r="51" customFormat="false" ht="15" hidden="false" customHeight="false" outlineLevel="0" collapsed="false">
      <c r="B51" s="8" t="s">
        <v>91</v>
      </c>
      <c r="C51" s="8"/>
      <c r="G51" s="49" t="n">
        <v>46308</v>
      </c>
      <c r="XFD51" s="33"/>
    </row>
    <row r="52" customFormat="false" ht="20.85" hidden="false" customHeight="true" outlineLevel="0" collapsed="false">
      <c r="A52" s="46"/>
      <c r="B52" s="26" t="s">
        <v>92</v>
      </c>
      <c r="C52" s="26"/>
      <c r="G52" s="4" t="s">
        <v>93</v>
      </c>
      <c r="XFD52" s="33"/>
    </row>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autoFilter ref="A5:L5"/>
  <mergeCells count="40">
    <mergeCell ref="J1:S1"/>
    <mergeCell ref="A3:L3"/>
    <mergeCell ref="A5:L5"/>
    <mergeCell ref="A6:A7"/>
    <mergeCell ref="B6:B7"/>
    <mergeCell ref="C6:C7"/>
    <mergeCell ref="D6:D7"/>
    <mergeCell ref="E6:E7"/>
    <mergeCell ref="F6:J6"/>
    <mergeCell ref="K6:K7"/>
    <mergeCell ref="L6:L7"/>
    <mergeCell ref="M6:M7"/>
    <mergeCell ref="I7:J7"/>
    <mergeCell ref="A8:A10"/>
    <mergeCell ref="B8:B10"/>
    <mergeCell ref="K8:K10"/>
    <mergeCell ref="L8:L10"/>
    <mergeCell ref="M8:M10"/>
    <mergeCell ref="A11:K11"/>
    <mergeCell ref="A12:L12"/>
    <mergeCell ref="A13:L13"/>
    <mergeCell ref="D14:M14"/>
    <mergeCell ref="A17:I17"/>
    <mergeCell ref="A19:L19"/>
    <mergeCell ref="A20:L20"/>
    <mergeCell ref="A21:A22"/>
    <mergeCell ref="B21:B22"/>
    <mergeCell ref="C21:C22"/>
    <mergeCell ref="D21:D22"/>
    <mergeCell ref="E21:J21"/>
    <mergeCell ref="K21:K22"/>
    <mergeCell ref="A24:I24"/>
    <mergeCell ref="A30:F30"/>
    <mergeCell ref="A33:F33"/>
    <mergeCell ref="B34:C34"/>
    <mergeCell ref="A36:L36"/>
    <mergeCell ref="A39:N39"/>
    <mergeCell ref="A41:K41"/>
    <mergeCell ref="B51:C51"/>
    <mergeCell ref="B52:C52"/>
  </mergeCells>
  <printOptions headings="false" gridLines="false" gridLinesSet="true" horizontalCentered="false" verticalCentered="false"/>
  <pageMargins left="0.25" right="0.25"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3697</TotalTime>
  <Application>LibreOffice/25.8.2.2$Windows_X86_64 LibreOffice_project/d401f2107ccab8f924a8e2df40f573aab7605b6f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ru-RU</dc:language>
  <cp:lastModifiedBy/>
  <cp:lastPrinted>2026-07-13T15:58:31Z</cp:lastPrinted>
  <dcterms:modified xsi:type="dcterms:W3CDTF">2026-10-13T16:26:20Z</dcterms:modified>
  <cp:revision>194</cp:revision>
  <dc:subject/>
  <dc:title/>
</cp:coreProperties>
</file>

<file path=docProps/custom.xml><?xml version="1.0" encoding="utf-8"?>
<Properties xmlns="http://schemas.openxmlformats.org/officeDocument/2006/custom-properties" xmlns:vt="http://schemas.openxmlformats.org/officeDocument/2006/docPropsVTypes"/>
</file>