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9" i="1" l="1"/>
  <c r="E9" i="1"/>
  <c r="D9" i="1"/>
  <c r="C9" i="1"/>
  <c r="E8" i="1" l="1"/>
  <c r="D8" i="1"/>
  <c r="C8" i="1"/>
  <c r="F7" i="1"/>
  <c r="F8" i="1" s="1"/>
</calcChain>
</file>

<file path=xl/sharedStrings.xml><?xml version="1.0" encoding="utf-8"?>
<sst xmlns="http://schemas.openxmlformats.org/spreadsheetml/2006/main" count="23" uniqueCount="21">
  <si>
    <t>Расчет, определения и обоснования начальной (максимальной) цены контракта/ договора</t>
  </si>
  <si>
    <t>категория</t>
  </si>
  <si>
    <t>Средняя арифметическая цена</t>
  </si>
  <si>
    <t>Наименование товара, работ, услуг</t>
  </si>
  <si>
    <t>Минимальная характеристика товара, работы, услуги</t>
  </si>
  <si>
    <t>Цена за единицу</t>
  </si>
  <si>
    <t>ИТОГО</t>
  </si>
  <si>
    <t>ИТОГО по всем товарам, работам, услугам</t>
  </si>
  <si>
    <t>№ источника информации</t>
  </si>
  <si>
    <t>Наименование источника информации</t>
  </si>
  <si>
    <t>Реквизиты источника информации</t>
  </si>
  <si>
    <t>№1 (источник информации)</t>
  </si>
  <si>
    <t>№2 (источник информации)</t>
  </si>
  <si>
    <t>№3 (источник информации)</t>
  </si>
  <si>
    <t>№ п/п</t>
  </si>
  <si>
    <t>Количество, м2</t>
  </si>
  <si>
    <t>Вакуумная пленка PO120 75 µ, ширина 300 см</t>
  </si>
  <si>
    <t>Договор-счет на оплату № 1047 от 28 сентября 2026 г.</t>
  </si>
  <si>
    <t xml:space="preserve">Счет на оплату № 512 от 24 сентября 2026 г. </t>
  </si>
  <si>
    <t>КП № 15/09-26 от 15.09.2026г</t>
  </si>
  <si>
    <t>Приобретение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</si>
</sst>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b/>
      <u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0"/>
      <name val="Arial Cyr"/>
      <family val="2"/>
      <charset val="204"/>
    </font>
    <font>
      <b/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4" fontId="1" fillId="0" borderId="0" xfId="0" applyNumberFormat="1" applyFont="1" applyBorder="1" applyAlignment="1">
      <alignment horizontal="center"/>
    </xf>
    <xf numFmtId="4" fontId="3" fillId="0" borderId="0" xfId="0" applyNumberFormat="1" applyFont="1"/>
    <xf numFmtId="4" fontId="1" fillId="0" borderId="0" xfId="0" applyNumberFormat="1" applyFont="1" applyAlignment="1"/>
    <xf numFmtId="4" fontId="1" fillId="0" borderId="0" xfId="0" applyNumberFormat="1" applyFont="1"/>
    <xf numFmtId="4" fontId="4" fillId="0" borderId="0" xfId="0" applyNumberFormat="1" applyFont="1" applyBorder="1" applyAlignment="1">
      <alignment horizontal="center" vertical="top" wrapText="1"/>
    </xf>
    <xf numFmtId="4" fontId="2" fillId="0" borderId="0" xfId="0" applyNumberFormat="1" applyFont="1"/>
    <xf numFmtId="4" fontId="0" fillId="0" borderId="0" xfId="0" applyNumberFormat="1"/>
    <xf numFmtId="4" fontId="6" fillId="0" borderId="6" xfId="0" applyNumberFormat="1" applyFont="1" applyFill="1" applyBorder="1" applyAlignment="1">
      <alignment horizontal="center" vertical="top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left" vertical="top" wrapText="1"/>
    </xf>
    <xf numFmtId="4" fontId="3" fillId="0" borderId="0" xfId="0" applyNumberFormat="1" applyFont="1" applyAlignment="1">
      <alignment wrapText="1"/>
    </xf>
    <xf numFmtId="4" fontId="1" fillId="0" borderId="0" xfId="0" applyNumberFormat="1" applyFont="1" applyAlignment="1">
      <alignment wrapText="1"/>
    </xf>
    <xf numFmtId="4" fontId="6" fillId="0" borderId="11" xfId="0" applyNumberFormat="1" applyFont="1" applyFill="1" applyBorder="1" applyAlignment="1">
      <alignment horizontal="center" vertical="top" wrapText="1"/>
    </xf>
    <xf numFmtId="4" fontId="6" fillId="0" borderId="1" xfId="0" applyNumberFormat="1" applyFont="1" applyFill="1" applyBorder="1" applyAlignment="1">
      <alignment horizontal="center" vertical="top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0" xfId="0" applyNumberFormat="1" applyFont="1"/>
    <xf numFmtId="0" fontId="1" fillId="0" borderId="2" xfId="0" applyNumberFormat="1" applyFont="1" applyFill="1" applyBorder="1" applyAlignment="1">
      <alignment horizontal="center"/>
    </xf>
    <xf numFmtId="4" fontId="1" fillId="0" borderId="3" xfId="0" applyNumberFormat="1" applyFont="1" applyFill="1" applyBorder="1" applyAlignment="1">
      <alignment wrapText="1"/>
    </xf>
    <xf numFmtId="4" fontId="1" fillId="0" borderId="4" xfId="0" applyNumberFormat="1" applyFont="1" applyFill="1" applyBorder="1" applyAlignment="1">
      <alignment horizontal="center" wrapText="1"/>
    </xf>
    <xf numFmtId="4" fontId="6" fillId="0" borderId="6" xfId="0" applyNumberFormat="1" applyFont="1" applyFill="1" applyBorder="1" applyAlignment="1">
      <alignment vertical="top" wrapText="1"/>
    </xf>
    <xf numFmtId="4" fontId="1" fillId="0" borderId="7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vertical="top" wrapText="1"/>
    </xf>
    <xf numFmtId="4" fontId="1" fillId="0" borderId="9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vertical="top" wrapText="1"/>
    </xf>
    <xf numFmtId="4" fontId="1" fillId="0" borderId="11" xfId="0" applyNumberFormat="1" applyFont="1" applyFill="1" applyBorder="1" applyAlignment="1">
      <alignment vertical="top" wrapText="1"/>
    </xf>
    <xf numFmtId="4" fontId="1" fillId="0" borderId="12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/>
    <xf numFmtId="4" fontId="9" fillId="0" borderId="3" xfId="0" applyNumberFormat="1" applyFont="1" applyFill="1" applyBorder="1" applyAlignment="1">
      <alignment horizontal="center"/>
    </xf>
    <xf numFmtId="4" fontId="7" fillId="0" borderId="3" xfId="0" applyNumberFormat="1" applyFont="1" applyFill="1" applyBorder="1" applyAlignment="1">
      <alignment horizontal="center"/>
    </xf>
    <xf numFmtId="4" fontId="1" fillId="0" borderId="11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left" vertical="top" wrapText="1"/>
    </xf>
    <xf numFmtId="4" fontId="1" fillId="0" borderId="9" xfId="0" applyNumberFormat="1" applyFont="1" applyBorder="1" applyAlignment="1">
      <alignment horizontal="left" vertical="top" wrapText="1"/>
    </xf>
    <xf numFmtId="4" fontId="1" fillId="0" borderId="11" xfId="0" applyNumberFormat="1" applyFont="1" applyBorder="1" applyAlignment="1">
      <alignment horizontal="left" vertical="top" wrapText="1"/>
    </xf>
    <xf numFmtId="4" fontId="1" fillId="0" borderId="12" xfId="0" applyNumberFormat="1" applyFont="1" applyBorder="1" applyAlignment="1">
      <alignment horizontal="left" vertical="top" wrapText="1"/>
    </xf>
    <xf numFmtId="4" fontId="1" fillId="0" borderId="13" xfId="0" applyNumberFormat="1" applyFont="1" applyBorder="1" applyAlignment="1">
      <alignment horizontal="left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"/>
  <sheetViews>
    <sheetView tabSelected="1" zoomScale="90" zoomScaleNormal="90" workbookViewId="0">
      <selection activeCell="E24" sqref="E24"/>
    </sheetView>
  </sheetViews>
  <sheetFormatPr defaultRowHeight="15" x14ac:dyDescent="0.25"/>
  <cols>
    <col min="1" max="1" width="8.28515625" style="19" customWidth="1"/>
    <col min="2" max="2" width="24.42578125" style="12" customWidth="1"/>
    <col min="3" max="3" width="33.5703125" style="4" customWidth="1"/>
    <col min="4" max="4" width="32" style="4" customWidth="1"/>
    <col min="5" max="5" width="32.28515625" style="4" customWidth="1"/>
    <col min="6" max="6" width="15.85546875" style="4" customWidth="1"/>
    <col min="7" max="8" width="9.28515625" style="6" customWidth="1"/>
    <col min="9" max="9" width="8.5703125" style="7" customWidth="1"/>
    <col min="10" max="1020" width="8.5703125" style="6" customWidth="1"/>
    <col min="1021" max="1025" width="8.5703125" style="7" customWidth="1"/>
    <col min="1026" max="16384" width="9.140625" style="7"/>
  </cols>
  <sheetData>
    <row r="1" spans="1:1024" s="4" customFormat="1" ht="23.45" customHeight="1" x14ac:dyDescent="0.2">
      <c r="A1" s="37" t="s">
        <v>0</v>
      </c>
      <c r="B1" s="37"/>
      <c r="C1" s="37"/>
      <c r="D1" s="37"/>
      <c r="E1" s="37"/>
      <c r="F1" s="37"/>
      <c r="G1" s="1"/>
      <c r="H1" s="1"/>
      <c r="I1" s="2"/>
      <c r="J1" s="3"/>
      <c r="K1" s="3"/>
      <c r="L1" s="3"/>
      <c r="M1" s="3"/>
      <c r="N1" s="3"/>
      <c r="O1" s="3"/>
      <c r="AMG1" s="2"/>
      <c r="AMH1" s="2"/>
      <c r="AMI1" s="2"/>
      <c r="AMJ1" s="2"/>
    </row>
    <row r="2" spans="1:1024" ht="29.25" customHeight="1" thickBot="1" x14ac:dyDescent="0.3">
      <c r="A2" s="38" t="s">
        <v>20</v>
      </c>
      <c r="B2" s="38"/>
      <c r="C2" s="38"/>
      <c r="D2" s="38"/>
      <c r="E2" s="38"/>
      <c r="F2" s="38"/>
      <c r="G2" s="5"/>
      <c r="H2" s="5"/>
      <c r="I2" s="2"/>
      <c r="AMG2" s="2"/>
      <c r="AMH2" s="2"/>
      <c r="AMI2" s="2"/>
      <c r="AMJ2" s="2"/>
    </row>
    <row r="3" spans="1:1024" ht="45.75" customHeight="1" thickBot="1" x14ac:dyDescent="0.3">
      <c r="A3" s="20" t="s">
        <v>14</v>
      </c>
      <c r="B3" s="21" t="s">
        <v>1</v>
      </c>
      <c r="C3" s="15" t="s">
        <v>11</v>
      </c>
      <c r="D3" s="15" t="s">
        <v>12</v>
      </c>
      <c r="E3" s="15" t="s">
        <v>13</v>
      </c>
      <c r="F3" s="22" t="s">
        <v>2</v>
      </c>
      <c r="H3" s="2"/>
      <c r="I3" s="2"/>
      <c r="AMG3" s="2"/>
      <c r="AMH3" s="2"/>
      <c r="AMI3" s="2"/>
      <c r="AMJ3" s="2"/>
    </row>
    <row r="4" spans="1:1024" ht="25.5" x14ac:dyDescent="0.25">
      <c r="A4" s="34">
        <v>8</v>
      </c>
      <c r="B4" s="23" t="s">
        <v>3</v>
      </c>
      <c r="C4" s="8" t="s">
        <v>16</v>
      </c>
      <c r="D4" s="8" t="s">
        <v>16</v>
      </c>
      <c r="E4" s="8" t="s">
        <v>16</v>
      </c>
      <c r="F4" s="24"/>
    </row>
    <row r="5" spans="1:1024" ht="38.25" x14ac:dyDescent="0.25">
      <c r="A5" s="35"/>
      <c r="B5" s="25" t="s">
        <v>4</v>
      </c>
      <c r="C5" s="14"/>
      <c r="D5" s="14"/>
      <c r="E5" s="14"/>
      <c r="F5" s="26"/>
    </row>
    <row r="6" spans="1:1024" x14ac:dyDescent="0.25">
      <c r="A6" s="35"/>
      <c r="B6" s="27" t="s">
        <v>15</v>
      </c>
      <c r="C6" s="14">
        <v>100</v>
      </c>
      <c r="D6" s="14">
        <v>100</v>
      </c>
      <c r="E6" s="14">
        <v>100</v>
      </c>
      <c r="F6" s="26"/>
    </row>
    <row r="7" spans="1:1024" x14ac:dyDescent="0.25">
      <c r="A7" s="35"/>
      <c r="B7" s="27" t="s">
        <v>5</v>
      </c>
      <c r="C7" s="14">
        <v>200</v>
      </c>
      <c r="D7" s="14">
        <v>214</v>
      </c>
      <c r="E7" s="14">
        <v>194</v>
      </c>
      <c r="F7" s="26">
        <f>ROUND(AVERAGE(C7:E7),2)</f>
        <v>202.67</v>
      </c>
    </row>
    <row r="8" spans="1:1024" ht="15.75" thickBot="1" x14ac:dyDescent="0.3">
      <c r="A8" s="36"/>
      <c r="B8" s="28" t="s">
        <v>6</v>
      </c>
      <c r="C8" s="13">
        <f>C7*C6</f>
        <v>20000</v>
      </c>
      <c r="D8" s="13">
        <f>D7*D6</f>
        <v>21400</v>
      </c>
      <c r="E8" s="13">
        <f>E7*E6</f>
        <v>19400</v>
      </c>
      <c r="F8" s="29">
        <f>$C6*F7</f>
        <v>20267</v>
      </c>
    </row>
    <row r="9" spans="1:1024" ht="27" thickBot="1" x14ac:dyDescent="0.3">
      <c r="A9" s="30"/>
      <c r="B9" s="21" t="s">
        <v>7</v>
      </c>
      <c r="C9" s="31">
        <f>SUMIF(B4:B8,B8,C4:C8)</f>
        <v>20000</v>
      </c>
      <c r="D9" s="32">
        <f>SUMIF(B4:B8,B8,D4:D8)</f>
        <v>21400</v>
      </c>
      <c r="E9" s="32">
        <f>SUMIF(B4:B8,B8,E4:E8)</f>
        <v>19400</v>
      </c>
      <c r="F9" s="32">
        <f>SUMIF(B4:B8,B8,F4:F8)</f>
        <v>20267</v>
      </c>
    </row>
    <row r="10" spans="1:1024" ht="15.75" thickBot="1" x14ac:dyDescent="0.3">
      <c r="A10" s="43"/>
      <c r="B10" s="43"/>
      <c r="C10" s="43"/>
      <c r="D10" s="43"/>
      <c r="E10" s="43"/>
      <c r="F10" s="43"/>
    </row>
    <row r="11" spans="1:1024" ht="63.75" x14ac:dyDescent="0.25">
      <c r="A11" s="16" t="s">
        <v>8</v>
      </c>
      <c r="B11" s="9" t="s">
        <v>9</v>
      </c>
      <c r="C11" s="44" t="s">
        <v>10</v>
      </c>
      <c r="D11" s="44"/>
      <c r="E11" s="44"/>
      <c r="F11" s="45"/>
    </row>
    <row r="12" spans="1:1024" ht="25.5" x14ac:dyDescent="0.25">
      <c r="A12" s="17">
        <v>1</v>
      </c>
      <c r="B12" s="10" t="s">
        <v>17</v>
      </c>
      <c r="C12" s="39"/>
      <c r="D12" s="39"/>
      <c r="E12" s="39"/>
      <c r="F12" s="40"/>
    </row>
    <row r="13" spans="1:1024" ht="25.5" x14ac:dyDescent="0.25">
      <c r="A13" s="17">
        <v>2</v>
      </c>
      <c r="B13" s="10" t="s">
        <v>18</v>
      </c>
      <c r="C13" s="39"/>
      <c r="D13" s="39"/>
      <c r="E13" s="39"/>
      <c r="F13" s="40"/>
    </row>
    <row r="14" spans="1:1024" ht="15.75" thickBot="1" x14ac:dyDescent="0.3">
      <c r="A14" s="18">
        <v>3</v>
      </c>
      <c r="B14" s="33" t="s">
        <v>19</v>
      </c>
      <c r="C14" s="41"/>
      <c r="D14" s="41"/>
      <c r="E14" s="41"/>
      <c r="F14" s="42"/>
    </row>
    <row r="15" spans="1:1024" x14ac:dyDescent="0.25">
      <c r="B15" s="11"/>
      <c r="C15" s="11"/>
      <c r="D15" s="11"/>
      <c r="E15" s="11"/>
      <c r="F15" s="11"/>
    </row>
  </sheetData>
  <mergeCells count="8">
    <mergeCell ref="A4:A8"/>
    <mergeCell ref="A1:F1"/>
    <mergeCell ref="A2:F2"/>
    <mergeCell ref="C13:F13"/>
    <mergeCell ref="C14:F14"/>
    <mergeCell ref="C12:F12"/>
    <mergeCell ref="A10:F10"/>
    <mergeCell ref="C11:F11"/>
  </mergeCells>
  <pageMargins left="0.39374999999999999" right="0.39374999999999999" top="0.39374999999999999" bottom="0.39374999999999999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</dc:creator>
  <cp:lastModifiedBy>Начальник отдела ОКиТП</cp:lastModifiedBy>
  <cp:revision>155</cp:revision>
  <cp:lastPrinted>2021-07-13T07:16:43Z</cp:lastPrinted>
  <dcterms:created xsi:type="dcterms:W3CDTF">2006-09-16T00:00:00Z</dcterms:created>
  <dcterms:modified xsi:type="dcterms:W3CDTF">2026-10-28T02:07:17Z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