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4.wmf" ContentType="image/x-wmf"/>
  <Override PartName="/xl/media/image5.wmf" ContentType="image/x-wmf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асчет НМЦК (Кабели)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<sst xmlns="http://schemas.openxmlformats.org/spreadsheetml/2006/main" count="30" uniqueCount="30">
  <si>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Обоснование начальной (максимальной) цены контракта</t>
  </si>
  <si>
    <t xml:space="preserve">Предмет контракта: Поставка вентилятора крышного вытяжного ВКР</t>
  </si>
  <si>
    <r>
      <rPr>
        <b val="true"/>
        <sz val="11"/>
        <color rgb="FF000000"/>
        <rFont val="Times New Roman"/>
        <family val="1"/>
        <charset val="204"/>
      </rPr>
      <t xml:space="preserve">Используемый метод определения Н(М)ЦК:</t>
    </r>
    <r>
      <rPr>
        <sz val="11"/>
        <color rgb="FF000000"/>
        <rFont val="Times New Roman"/>
        <family val="1"/>
        <charset val="204"/>
      </rPr>
      <t xml:space="preserve"> </t>
    </r>
    <r>
      <rPr>
        <b val="true"/>
        <sz val="11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 xml:space="preserve">Метод сопоставимых рыночных цен (анализа рынка) в соответствии с ч.6 статьи 22 Федерального закона от 05.04.2013 N 44-ФЗ "О контрактной системе в сфере закупок товаров, работ, услуг для обеспечения государственных и муниципальных нужд" метод сопоставимых рыночных цен (анализа рынка) является приоритетным для определения и обоснования начальной (максимальной) цены контракта
</t>
    </r>
  </si>
  <si>
    <t xml:space="preserve">№</t>
  </si>
  <si>
    <t xml:space="preserve">Наименование объекта закупки</t>
  </si>
  <si>
    <t xml:space="preserve">Основные характеристики объекта закупки</t>
  </si>
  <si>
    <t xml:space="preserve">Ед. изм</t>
  </si>
  <si>
    <t xml:space="preserve">Кол-во</t>
  </si>
  <si>
    <t xml:space="preserve">Коммерческие предложения, данные реестра контрактов (руб./ед.изм.)</t>
  </si>
  <si>
    <t xml:space="preserve">Однородность совокупности значений выявленных цен, используемых в расчете Н(М)ЦК</t>
  </si>
  <si>
    <t xml:space="preserve">Устанновленая цена за единицу измерения, руб.</t>
  </si>
  <si>
    <t xml:space="preserve">Установленная Н(М)ЦК, руб.</t>
  </si>
  <si>
    <t xml:space="preserve">Коммерческое предложение Поставщик №1</t>
  </si>
  <si>
    <t xml:space="preserve">Коммерческое предложение Поставщик №2</t>
  </si>
  <si>
    <t xml:space="preserve">Коммерческое предложение Поставщик №3</t>
  </si>
  <si>
    <t xml:space="preserve">Коммерческое предложение Поставщик №4</t>
  </si>
  <si>
    <t xml:space="preserve">Применяемый коэффициент</t>
  </si>
  <si>
    <t xml:space="preserve">Средняя арифметическая цена за единицу     &lt;ц&gt; </t>
  </si>
  <si>
    <t xml:space="preserve">Среднее квадратичное отклонение</t>
  </si>
  <si>
    <r>
      <rPr>
        <b val="true"/>
        <sz val="10"/>
        <color rgb="FF000000"/>
        <rFont val="Times New Roman"/>
        <family val="1"/>
        <charset val="204"/>
      </rPr>
      <t xml:space="preserve">коэффициент вариации цен V (%)           </t>
    </r>
    <r>
      <rPr>
        <i val="true"/>
        <sz val="10"/>
        <color rgb="FF000000"/>
        <rFont val="Times New Roman"/>
        <family val="1"/>
        <charset val="204"/>
      </rPr>
      <t xml:space="preserve">         (не должен превышать 33%)</t>
    </r>
  </si>
  <si>
    <t xml:space="preserve">Вентилятор крышный вытяжной ВКР</t>
  </si>
  <si>
    <t xml:space="preserve"> В соответствии с техническим заданием</t>
  </si>
  <si>
    <t xml:space="preserve">шт</t>
  </si>
  <si>
    <t xml:space="preserve">-</t>
  </si>
  <si>
    <t xml:space="preserve">Всего</t>
  </si>
  <si>
    <t xml:space="preserve">Начальная (максимальная) цена контракта установлена на основании минимального ценового предложения.</t>
  </si>
  <si>
    <t xml:space="preserve">Начальная (максимальная) цена контракта принята в сумме </t>
  </si>
  <si>
    <t xml:space="preserve">(Шестьдесят семь тысяч сто семьдесят пять) рубль 00 коп.</t>
  </si>
  <si>
    <t xml:space="preserve">Инициатор закупки:  Начальник  РММ                                        А.Н. Фадеев</t>
  </si>
  <si>
    <t xml:space="preserve">Дата подготовки обоснования НМЦК: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</si>
</sst>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#,##0.00"/>
    <numFmt numFmtId="167" formatCode="#,##0"/>
    <numFmt numFmtId="168" formatCode="dd/mm/yyyy"/>
  </numFmts>
  <fonts count="18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12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 val="tru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4.wmf"/><Relationship Id="rId2" Type="http://schemas.openxmlformats.org/officeDocument/2006/relationships/image" Target="../media/image5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12</xdr:col>
      <xdr:colOff>20880</xdr:colOff>
      <xdr:row>5</xdr:row>
      <xdr:rowOff>952560</xdr:rowOff>
    </xdr:from>
    <xdr:to>
      <xdr:col>12</xdr:col>
      <xdr:colOff>1115640</xdr:colOff>
      <xdr:row>5</xdr:row>
      <xdr:rowOff>1299960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11542320" y="3348720"/>
          <a:ext cx="1094760" cy="34740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11</xdr:col>
      <xdr:colOff>19800</xdr:colOff>
      <xdr:row>5</xdr:row>
      <xdr:rowOff>923760</xdr:rowOff>
    </xdr:from>
    <xdr:to>
      <xdr:col>11</xdr:col>
      <xdr:colOff>1014840</xdr:colOff>
      <xdr:row>5</xdr:row>
      <xdr:rowOff>1356840</xdr:rowOff>
    </xdr:to>
    <xdr:pic>
      <xdr:nvPicPr>
        <xdr:cNvPr id="1" name="Picture 2" descr=""/>
        <xdr:cNvPicPr/>
      </xdr:nvPicPr>
      <xdr:blipFill>
        <a:blip r:embed="rId2"/>
        <a:stretch/>
      </xdr:blipFill>
      <xdr:spPr>
        <a:xfrm>
          <a:off x="10451520" y="3319920"/>
          <a:ext cx="995040" cy="433080"/>
        </a:xfrm>
        <a:prstGeom prst="rect">
          <a:avLst/>
        </a:prstGeom>
        <a:ln w="9525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17"/>
  <sheetViews>
    <sheetView showFormulas="false" showGridLines="true" showRowColHeaders="true" showZeros="true" rightToLeft="false" tabSelected="true" showOutlineSymbols="true" defaultGridColor="true" view="pageBreakPreview" topLeftCell="A4" colorId="64" zoomScale="100" zoomScaleNormal="85" zoomScalePageLayoutView="100" workbookViewId="0">
      <selection pane="topLeft" activeCell="D16" activeCellId="0" sqref="D16"/>
    </sheetView>
  </sheetViews>
  <sheetFormatPr defaultColWidth="9.13671875" defaultRowHeight="14.4" zeroHeight="false" outlineLevelRow="0" outlineLevelCol="0"/>
  <cols>
    <col collapsed="false" customWidth="true" hidden="false" outlineLevel="0" max="1" min="1" style="1" width="3.11"/>
    <col collapsed="false" customWidth="true" hidden="false" outlineLevel="0" max="2" min="2" style="1" width="23.22"/>
    <col collapsed="false" customWidth="true" hidden="false" outlineLevel="0" max="3" min="3" style="1" width="22.11"/>
    <col collapsed="false" customWidth="true" hidden="false" outlineLevel="0" max="4" min="4" style="1" width="9.2"/>
    <col collapsed="false" customWidth="true" hidden="false" outlineLevel="0" max="5" min="5" style="1" width="5.55"/>
    <col collapsed="false" customWidth="true" hidden="false" outlineLevel="0" max="6" min="6" style="1" width="14.66"/>
    <col collapsed="false" customWidth="true" hidden="false" outlineLevel="0" max="7" min="7" style="1" width="16"/>
    <col collapsed="false" customWidth="true" hidden="false" outlineLevel="0" max="8" min="8" style="1" width="17"/>
    <col collapsed="false" customWidth="true" hidden="false" outlineLevel="0" max="9" min="9" style="1" width="14.88"/>
    <col collapsed="false" customWidth="true" hidden="false" outlineLevel="0" max="10" min="10" style="1" width="6.11"/>
    <col collapsed="false" customWidth="true" hidden="false" outlineLevel="0" max="11" min="11" style="1" width="16"/>
    <col collapsed="false" customWidth="true" hidden="false" outlineLevel="0" max="12" min="12" style="1" width="15.44"/>
    <col collapsed="false" customWidth="true" hidden="false" outlineLevel="0" max="13" min="13" style="1" width="15.88"/>
    <col collapsed="false" customWidth="true" hidden="false" outlineLevel="0" max="14" min="14" style="1" width="14.22"/>
    <col collapsed="false" customWidth="true" hidden="false" outlineLevel="0" max="15" min="15" style="1" width="15.11"/>
    <col collapsed="false" customWidth="false" hidden="false" outlineLevel="0" max="1024" min="16" style="1" width="9.13"/>
  </cols>
  <sheetData>
    <row r="1" customFormat="false" ht="24.75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30" hidden="false" customHeight="true" outlineLevel="0" collapsed="false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29.25" hidden="false" customHeight="true" outlineLevel="0" collapsed="false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customFormat="false" ht="61.95" hidden="false" customHeight="true" outlineLevel="0" collapsed="false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customFormat="false" ht="42.75" hidden="false" customHeight="true" outlineLevel="0" collapsed="false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/>
      <c r="H5" s="7"/>
      <c r="I5" s="7"/>
      <c r="J5" s="7"/>
      <c r="K5" s="8" t="s">
        <v>9</v>
      </c>
      <c r="L5" s="8"/>
      <c r="M5" s="8"/>
      <c r="N5" s="9" t="s">
        <v>10</v>
      </c>
      <c r="O5" s="7" t="s">
        <v>11</v>
      </c>
    </row>
    <row r="6" customFormat="false" ht="113.25" hidden="false" customHeight="true" outlineLevel="0" collapsed="false">
      <c r="A6" s="6"/>
      <c r="B6" s="6"/>
      <c r="C6" s="7"/>
      <c r="D6" s="7"/>
      <c r="E6" s="7"/>
      <c r="F6" s="10" t="s">
        <v>12</v>
      </c>
      <c r="G6" s="10" t="s">
        <v>13</v>
      </c>
      <c r="H6" s="10" t="s">
        <v>14</v>
      </c>
      <c r="I6" s="10" t="s">
        <v>15</v>
      </c>
      <c r="J6" s="10" t="s">
        <v>16</v>
      </c>
      <c r="K6" s="7" t="s">
        <v>17</v>
      </c>
      <c r="L6" s="11" t="s">
        <v>18</v>
      </c>
      <c r="M6" s="11" t="s">
        <v>19</v>
      </c>
      <c r="N6" s="9"/>
      <c r="O6" s="7"/>
    </row>
    <row r="7" s="20" customFormat="true" ht="117.15" hidden="false" customHeight="true" outlineLevel="0" collapsed="false">
      <c r="A7" s="12" t="n">
        <v>1</v>
      </c>
      <c r="B7" s="13" t="s">
        <v>20</v>
      </c>
      <c r="C7" s="14" t="s">
        <v>21</v>
      </c>
      <c r="D7" s="14" t="s">
        <v>22</v>
      </c>
      <c r="E7" s="15" t="n">
        <v>1</v>
      </c>
      <c r="F7" s="16" t="n">
        <v>67175</v>
      </c>
      <c r="G7" s="16" t="n">
        <v>81100</v>
      </c>
      <c r="H7" s="16" t="n">
        <v>86850</v>
      </c>
      <c r="I7" s="15"/>
      <c r="J7" s="17" t="s">
        <v>23</v>
      </c>
      <c r="K7" s="17" t="n">
        <f aca="false">AVERAGE(F7:I7)</f>
        <v>78375</v>
      </c>
      <c r="L7" s="18" t="n">
        <f aca="false">STDEV(F7:I7)</f>
        <v>10116.6014550342</v>
      </c>
      <c r="M7" s="18" t="n">
        <f aca="false">L7/K7*100</f>
        <v>12.907944440235</v>
      </c>
      <c r="N7" s="16" t="n">
        <f aca="false">F7</f>
        <v>67175</v>
      </c>
      <c r="O7" s="19" t="n">
        <f aca="false">N7*E7</f>
        <v>67175</v>
      </c>
    </row>
    <row r="8" s="24" customFormat="true" ht="30.75" hidden="false" customHeight="true" outlineLevel="0" collapsed="false">
      <c r="A8" s="21" t="s">
        <v>24</v>
      </c>
      <c r="B8" s="21"/>
      <c r="C8" s="21"/>
      <c r="D8" s="21"/>
      <c r="E8" s="22"/>
      <c r="F8" s="23" t="n">
        <f aca="false">E7*F7</f>
        <v>67175</v>
      </c>
      <c r="G8" s="23" t="n">
        <f aca="false">E7*G7</f>
        <v>81100</v>
      </c>
      <c r="H8" s="23" t="n">
        <f aca="false">E7*H7</f>
        <v>86850</v>
      </c>
      <c r="I8" s="23"/>
      <c r="J8" s="23"/>
      <c r="K8" s="23"/>
      <c r="L8" s="23"/>
      <c r="M8" s="23"/>
      <c r="N8" s="23"/>
      <c r="O8" s="23" t="n">
        <f aca="false">O7</f>
        <v>67175</v>
      </c>
    </row>
    <row r="9" s="20" customFormat="true" ht="13.2" hidden="false" customHeight="false" outlineLevel="0" collapsed="false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="20" customFormat="true" ht="16.35" hidden="false" customHeight="true" outlineLevel="0" collapsed="false">
      <c r="A10" s="25"/>
      <c r="B10" s="26" t="s">
        <v>25</v>
      </c>
      <c r="C10" s="25"/>
      <c r="D10" s="25"/>
      <c r="E10" s="25"/>
      <c r="F10" s="27"/>
      <c r="G10" s="25"/>
      <c r="H10" s="25"/>
      <c r="I10" s="25"/>
      <c r="J10" s="25"/>
      <c r="K10" s="25"/>
      <c r="L10" s="25"/>
      <c r="M10" s="25"/>
      <c r="N10" s="27"/>
      <c r="O10" s="25"/>
    </row>
    <row r="11" s="20" customFormat="true" ht="13.2" hidden="false" customHeight="false" outlineLevel="0" collapsed="false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="20" customFormat="true" ht="15.6" hidden="false" customHeight="false" outlineLevel="0" collapsed="false">
      <c r="A12" s="25"/>
      <c r="B12" s="28" t="s">
        <v>26</v>
      </c>
      <c r="C12" s="25"/>
      <c r="D12" s="25"/>
      <c r="E12" s="25"/>
      <c r="F12" s="29" t="n">
        <f aca="false">O8</f>
        <v>67175</v>
      </c>
      <c r="G12" s="30" t="s">
        <v>27</v>
      </c>
      <c r="H12" s="30"/>
      <c r="I12" s="30"/>
      <c r="J12" s="30"/>
      <c r="K12" s="30"/>
      <c r="L12" s="30"/>
      <c r="M12" s="30"/>
      <c r="N12" s="30"/>
      <c r="O12" s="30"/>
    </row>
    <row r="13" s="20" customFormat="true" ht="13.2" hidden="false" customHeight="false" outlineLevel="0" collapsed="false"/>
    <row r="14" s="20" customFormat="true" ht="15.6" hidden="false" customHeight="false" outlineLevel="0" collapsed="false">
      <c r="B14" s="31" t="s">
        <v>28</v>
      </c>
    </row>
    <row r="15" s="20" customFormat="true" ht="13.2" hidden="false" customHeight="false" outlineLevel="0" collapsed="false"/>
    <row r="16" customFormat="false" ht="15.6" hidden="false" customHeight="false" outlineLevel="0" collapsed="false">
      <c r="B16" s="32" t="s">
        <v>29</v>
      </c>
      <c r="C16" s="32"/>
      <c r="D16" s="33" t="n">
        <v>46316</v>
      </c>
      <c r="E16" s="33"/>
      <c r="F16" s="33"/>
    </row>
    <row r="17" customFormat="false" ht="14.4" hidden="false" customHeight="false" outlineLevel="0" collapsed="false">
      <c r="O17" s="34"/>
    </row>
  </sheetData>
  <mergeCells count="17">
    <mergeCell ref="A1:O1"/>
    <mergeCell ref="A2:O2"/>
    <mergeCell ref="A3:O3"/>
    <mergeCell ref="A4:O4"/>
    <mergeCell ref="A5:A6"/>
    <mergeCell ref="B5:B6"/>
    <mergeCell ref="C5:C6"/>
    <mergeCell ref="D5:D6"/>
    <mergeCell ref="E5:E6"/>
    <mergeCell ref="F5:J5"/>
    <mergeCell ref="K5:M5"/>
    <mergeCell ref="N5:N6"/>
    <mergeCell ref="O5:O6"/>
    <mergeCell ref="A8:D8"/>
    <mergeCell ref="G12:O12"/>
    <mergeCell ref="B16:C16"/>
    <mergeCell ref="D16:F16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6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111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2014-01-15T18:15:09Z</dcterms:created>
  <dc:creator>SaVa</dc:creator>
  <dc:description/>
  <dc:language>ru-RU</dc:language>
  <cp:lastModifiedBy/>
  <cp:lastPrinted>2026-09-18T09:22:34Z</cp:lastPrinted>
  <dcterms:modified xsi:type="dcterms:W3CDTF">2026-10-21T08:41:29Z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