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Моя\Закупки\2026\19 Видеорегистратор\"/>
    </mc:Choice>
  </mc:AlternateContent>
  <bookViews>
    <workbookView xWindow="0" yWindow="0" windowWidth="28800" windowHeight="11700"/>
  </bookViews>
  <sheets>
    <sheet name="Расчет цены (2)" sheetId="3" r:id="rId1"/>
  </sheets>
  <calcPr calcId="162913"/>
</workbook>
</file>

<file path=xl/calcChain.xml><?xml version="1.0" encoding="utf-8"?>
<calcChain xmlns="http://schemas.openxmlformats.org/spreadsheetml/2006/main">
  <c r="H8" i="3" l="1"/>
  <c r="G8" i="3"/>
  <c r="F8" i="3"/>
  <c r="M7" i="3" l="1"/>
  <c r="N7" i="3" l="1"/>
  <c r="N8" i="3" s="1"/>
  <c r="K7" i="3"/>
  <c r="J7" i="3"/>
  <c r="L7" i="3" l="1"/>
</calcChain>
</file>

<file path=xl/sharedStrings.xml><?xml version="1.0" encoding="utf-8"?>
<sst xmlns="http://schemas.openxmlformats.org/spreadsheetml/2006/main" count="28" uniqueCount="28">
  <si>
    <t>№</t>
  </si>
  <si>
    <t>Ед. изм</t>
  </si>
  <si>
    <t>Кол-во</t>
  </si>
  <si>
    <t>Среднее квадратичное отклонение</t>
  </si>
  <si>
    <r>
      <t xml:space="preserve">коэффициент вариации цен V (%)           </t>
    </r>
    <r>
      <rPr>
        <i/>
        <sz val="10"/>
        <color indexed="8"/>
        <rFont val="Times New Roman"/>
        <family val="1"/>
        <charset val="204"/>
      </rPr>
      <t xml:space="preserve">         (не должен превышать 33%)</t>
    </r>
  </si>
  <si>
    <t xml:space="preserve">Средняя арифметическая цена за единицу     &lt;ц&gt; </t>
  </si>
  <si>
    <t>Применяемый коэффициент</t>
  </si>
  <si>
    <t>-</t>
  </si>
  <si>
    <t>Коммерческие предложения, данные реестра контрактов (руб./ед.изм.)</t>
  </si>
  <si>
    <t>Коммерческое предложение Поставщик №1</t>
  </si>
  <si>
    <t>Коммерческое предложение Поставщик №2</t>
  </si>
  <si>
    <t>Коммерческое предложение Поставщик №3</t>
  </si>
  <si>
    <t>Устанновленая цена за единицу измерения, руб.</t>
  </si>
  <si>
    <t>Всего</t>
  </si>
  <si>
    <t>Обоснование начальной (максимальной) цены контракта</t>
  </si>
  <si>
    <t>Приложение к извещению
об осуществлении закупки</t>
  </si>
  <si>
    <t>Дата подготовки обоснования НМЦК:</t>
  </si>
  <si>
    <t>В соответствии с описанием объекта закупки</t>
  </si>
  <si>
    <t>Однородность совокупности значений выявленных цен, используемых в расчете Н(М)ЦК</t>
  </si>
  <si>
    <t>Установленная Н(М)ЦК, руб.</t>
  </si>
  <si>
    <t>Основные характеристики объекта закупки</t>
  </si>
  <si>
    <r>
      <rPr>
        <b/>
        <sz val="12"/>
        <color indexed="8"/>
        <rFont val="Times New Roman"/>
        <family val="1"/>
        <charset val="204"/>
      </rPr>
      <t>Используемый метод определения Н(М)ЦК:</t>
    </r>
    <r>
      <rPr>
        <sz val="12"/>
        <color indexed="8"/>
        <rFont val="Times New Roman"/>
        <family val="1"/>
        <charset val="204"/>
      </rPr>
      <t xml:space="preserve"> </t>
    </r>
    <r>
      <rPr>
        <b/>
        <sz val="12"/>
        <color indexed="8"/>
        <rFont val="Times New Roman"/>
        <family val="1"/>
        <charset val="204"/>
      </rPr>
      <t xml:space="preserve"> </t>
    </r>
    <r>
      <rPr>
        <sz val="12"/>
        <color indexed="8"/>
        <rFont val="Times New Roman"/>
        <family val="1"/>
        <charset val="204"/>
      </rPr>
      <t xml:space="preserve">Метод сопоставимых рыночных цен (анализа рынка) в соответствии с ч.6 статьи 22 Федерального закона от 05.04.2013 N 44-ФЗ "О контрактной системе в сфере закупок товаров, работ, услуг для обеспечения государственных и муниципальных нужд" метод сопоставимых рыночных цен (анализа рынка) является приоритетным для определения и обоснования начальной (максимальной) цены контракта
</t>
    </r>
  </si>
  <si>
    <t>Наименование объекта закупки</t>
  </si>
  <si>
    <t>шт.</t>
  </si>
  <si>
    <t>Начальная (максимальная) цена контракта установлена на основании минимального ценового предложения и выделенного лимита финансирования.</t>
  </si>
  <si>
    <t>Предмет контракта: Видеорегистраторы</t>
  </si>
  <si>
    <t xml:space="preserve"> 
IP видеорегистратор Trassir TRASSIR MiniNVR AnyIP 9 
</t>
  </si>
  <si>
    <t xml:space="preserve">Начальная (максимальная) цена контракта принята в сумме 175 369,32 (Сто семьдесят пять тысяч триста шестьдесят девять) рублей 32 копейки.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</si>
</sst>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b/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4" fillId="0" borderId="0" xfId="0" applyFont="1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2" xfId="0" applyFont="1" applyBorder="1" applyAlignment="1">
      <alignment horizontal="center" textRotation="90" wrapText="1"/>
    </xf>
    <xf numFmtId="4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Border="1"/>
    <xf numFmtId="0" fontId="1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center" vertical="center"/>
    </xf>
    <xf numFmtId="4" fontId="1" fillId="0" borderId="1" xfId="0" applyNumberFormat="1" applyFont="1" applyFill="1" applyBorder="1" applyAlignment="1">
      <alignment horizontal="center" vertical="center"/>
    </xf>
    <xf numFmtId="0" fontId="4" fillId="0" borderId="0" xfId="0" applyFont="1" applyFill="1" applyBorder="1"/>
    <xf numFmtId="0" fontId="5" fillId="0" borderId="0" xfId="0" applyFont="1" applyFill="1" applyBorder="1"/>
    <xf numFmtId="0" fontId="1" fillId="0" borderId="0" xfId="0" applyFont="1" applyFill="1" applyBorder="1"/>
    <xf numFmtId="0" fontId="9" fillId="0" borderId="0" xfId="0" applyFont="1" applyFill="1" applyBorder="1"/>
    <xf numFmtId="0" fontId="4" fillId="0" borderId="0" xfId="0" applyFont="1" applyFill="1"/>
    <xf numFmtId="4" fontId="4" fillId="0" borderId="0" xfId="0" applyNumberFormat="1" applyFont="1" applyFill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14" fontId="6" fillId="0" borderId="0" xfId="0" applyNumberFormat="1" applyFont="1" applyFill="1" applyAlignment="1">
      <alignment horizontal="left"/>
    </xf>
    <xf numFmtId="0" fontId="6" fillId="0" borderId="0" xfId="0" applyFont="1" applyFill="1" applyAlignment="1">
      <alignment horizontal="right"/>
    </xf>
    <xf numFmtId="0" fontId="5" fillId="0" borderId="5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top" wrapText="1"/>
    </xf>
    <xf numFmtId="2" fontId="1" fillId="0" borderId="2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</xdr:colOff>
      <xdr:row>5</xdr:row>
      <xdr:rowOff>952500</xdr:rowOff>
    </xdr:from>
    <xdr:to>
      <xdr:col>12</xdr:col>
      <xdr:colOff>0</xdr:colOff>
      <xdr:row>5</xdr:row>
      <xdr:rowOff>1304925</xdr:rowOff>
    </xdr:to>
    <xdr:pic>
      <xdr:nvPicPr>
        <xdr:cNvPr id="407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20250" y="3362325"/>
          <a:ext cx="9334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19050</xdr:colOff>
      <xdr:row>5</xdr:row>
      <xdr:rowOff>923925</xdr:rowOff>
    </xdr:from>
    <xdr:to>
      <xdr:col>10</xdr:col>
      <xdr:colOff>1019175</xdr:colOff>
      <xdr:row>5</xdr:row>
      <xdr:rowOff>1362075</xdr:rowOff>
    </xdr:to>
    <xdr:pic>
      <xdr:nvPicPr>
        <xdr:cNvPr id="4078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91550" y="3333750"/>
          <a:ext cx="100012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3"/>
  <sheetViews>
    <sheetView tabSelected="1" topLeftCell="B1" workbookViewId="0">
      <selection activeCell="G15" sqref="G15"/>
    </sheetView>
  </sheetViews>
  <sheetFormatPr defaultColWidth="9.140625" defaultRowHeight="12.75" x14ac:dyDescent="0.2"/>
  <cols>
    <col min="1" max="1" width="3.140625" style="1" customWidth="1"/>
    <col min="2" max="2" width="28.42578125" style="1" customWidth="1"/>
    <col min="3" max="3" width="21" style="1" customWidth="1"/>
    <col min="4" max="4" width="5.85546875" style="1" customWidth="1"/>
    <col min="5" max="5" width="5" style="1" customWidth="1"/>
    <col min="6" max="6" width="14.7109375" style="1" customWidth="1"/>
    <col min="7" max="7" width="16" style="1" customWidth="1"/>
    <col min="8" max="8" width="14.42578125" style="1" customWidth="1"/>
    <col min="9" max="9" width="5.5703125" style="1" customWidth="1"/>
    <col min="10" max="10" width="15.5703125" style="1" customWidth="1"/>
    <col min="11" max="11" width="15.42578125" style="1" customWidth="1"/>
    <col min="12" max="13" width="14.28515625" style="1" customWidth="1"/>
    <col min="14" max="14" width="15.140625" style="1" customWidth="1"/>
    <col min="15" max="16384" width="9.140625" style="1"/>
  </cols>
  <sheetData>
    <row r="1" spans="1:14" ht="24.75" customHeight="1" x14ac:dyDescent="0.2">
      <c r="A1" s="27" t="s">
        <v>15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</row>
    <row r="2" spans="1:14" ht="30" customHeight="1" x14ac:dyDescent="0.2">
      <c r="A2" s="25" t="s">
        <v>14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</row>
    <row r="3" spans="1:14" ht="56.25" customHeight="1" x14ac:dyDescent="0.2">
      <c r="A3" s="26" t="s">
        <v>25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</row>
    <row r="4" spans="1:14" ht="47.25" customHeight="1" x14ac:dyDescent="0.2">
      <c r="A4" s="31" t="s">
        <v>21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</row>
    <row r="5" spans="1:14" ht="39" customHeight="1" x14ac:dyDescent="0.2">
      <c r="A5" s="32" t="s">
        <v>0</v>
      </c>
      <c r="B5" s="32" t="s">
        <v>22</v>
      </c>
      <c r="C5" s="33" t="s">
        <v>20</v>
      </c>
      <c r="D5" s="33" t="s">
        <v>1</v>
      </c>
      <c r="E5" s="33" t="s">
        <v>2</v>
      </c>
      <c r="F5" s="35" t="s">
        <v>8</v>
      </c>
      <c r="G5" s="36"/>
      <c r="H5" s="36"/>
      <c r="I5" s="37"/>
      <c r="J5" s="38" t="s">
        <v>18</v>
      </c>
      <c r="K5" s="38"/>
      <c r="L5" s="38"/>
      <c r="M5" s="39" t="s">
        <v>12</v>
      </c>
      <c r="N5" s="41" t="s">
        <v>19</v>
      </c>
    </row>
    <row r="6" spans="1:14" ht="135.75" customHeight="1" x14ac:dyDescent="0.2">
      <c r="A6" s="33"/>
      <c r="B6" s="33"/>
      <c r="C6" s="34"/>
      <c r="D6" s="34"/>
      <c r="E6" s="34"/>
      <c r="F6" s="4" t="s">
        <v>9</v>
      </c>
      <c r="G6" s="4" t="s">
        <v>10</v>
      </c>
      <c r="H6" s="4" t="s">
        <v>11</v>
      </c>
      <c r="I6" s="4" t="s">
        <v>6</v>
      </c>
      <c r="J6" s="8" t="s">
        <v>5</v>
      </c>
      <c r="K6" s="2" t="s">
        <v>3</v>
      </c>
      <c r="L6" s="3" t="s">
        <v>4</v>
      </c>
      <c r="M6" s="40"/>
      <c r="N6" s="42"/>
    </row>
    <row r="7" spans="1:14" ht="54" customHeight="1" x14ac:dyDescent="0.2">
      <c r="A7" s="19"/>
      <c r="B7" s="19" t="s">
        <v>26</v>
      </c>
      <c r="C7" s="9" t="s">
        <v>17</v>
      </c>
      <c r="D7" s="20" t="s">
        <v>23</v>
      </c>
      <c r="E7" s="20">
        <v>2</v>
      </c>
      <c r="F7" s="22">
        <v>87684.66</v>
      </c>
      <c r="G7" s="22">
        <v>87684.66</v>
      </c>
      <c r="H7" s="22">
        <v>90468</v>
      </c>
      <c r="I7" s="22" t="s">
        <v>7</v>
      </c>
      <c r="J7" s="8">
        <f t="shared" ref="J7" si="0">AVERAGE(F7:H7)</f>
        <v>88612.44</v>
      </c>
      <c r="K7" s="8">
        <f t="shared" ref="K7" si="1">STDEV(F7:H7)</f>
        <v>1606.9620982462511</v>
      </c>
      <c r="L7" s="18">
        <f t="shared" ref="L7" si="2">K7/J7*100</f>
        <v>1.8134723502098025</v>
      </c>
      <c r="M7" s="21">
        <f>F7</f>
        <v>87684.66</v>
      </c>
      <c r="N7" s="23">
        <f>E7*M7</f>
        <v>175369.32</v>
      </c>
    </row>
    <row r="8" spans="1:14" s="6" customFormat="1" ht="23.25" customHeight="1" x14ac:dyDescent="0.25">
      <c r="A8" s="24" t="s">
        <v>13</v>
      </c>
      <c r="B8" s="24"/>
      <c r="C8" s="24"/>
      <c r="D8" s="24"/>
      <c r="E8" s="10"/>
      <c r="F8" s="11">
        <f>E7*F7</f>
        <v>175369.32</v>
      </c>
      <c r="G8" s="11">
        <f>E7*G7</f>
        <v>175369.32</v>
      </c>
      <c r="H8" s="11">
        <f>E7*H7</f>
        <v>180936</v>
      </c>
      <c r="I8" s="11"/>
      <c r="J8" s="11"/>
      <c r="K8" s="11"/>
      <c r="L8" s="5"/>
      <c r="M8" s="5"/>
      <c r="N8" s="5">
        <f>SUM(N7:N7)</f>
        <v>175369.32</v>
      </c>
    </row>
    <row r="9" spans="1:14" x14ac:dyDescent="0.2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7"/>
      <c r="M9" s="7"/>
      <c r="N9" s="7"/>
    </row>
    <row r="10" spans="1:14" ht="15.75" x14ac:dyDescent="0.25">
      <c r="A10" s="12"/>
      <c r="B10" s="13" t="s">
        <v>24</v>
      </c>
      <c r="C10" s="12"/>
      <c r="D10" s="12"/>
      <c r="E10" s="12"/>
      <c r="F10" s="14"/>
      <c r="G10" s="12"/>
      <c r="H10" s="12"/>
      <c r="I10" s="12"/>
      <c r="J10" s="12"/>
      <c r="K10" s="12"/>
      <c r="L10" s="7"/>
      <c r="M10" s="7"/>
      <c r="N10" s="7"/>
    </row>
    <row r="11" spans="1:14" x14ac:dyDescent="0.2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7"/>
      <c r="M11" s="7"/>
      <c r="N11" s="7"/>
    </row>
    <row r="12" spans="1:14" ht="15.75" x14ac:dyDescent="0.25">
      <c r="A12" s="12"/>
      <c r="B12" s="15" t="s">
        <v>27</v>
      </c>
      <c r="C12" s="12"/>
      <c r="D12" s="12"/>
      <c r="E12" s="12"/>
      <c r="F12" s="12"/>
      <c r="G12" s="12"/>
      <c r="H12" s="12"/>
      <c r="I12" s="12"/>
      <c r="J12" s="12"/>
      <c r="K12" s="12"/>
      <c r="L12" s="7"/>
      <c r="M12" s="7"/>
      <c r="N12" s="7"/>
    </row>
    <row r="13" spans="1:14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</row>
    <row r="14" spans="1:14" ht="15" x14ac:dyDescent="0.25">
      <c r="A14" s="16"/>
      <c r="B14" s="30" t="s">
        <v>16</v>
      </c>
      <c r="C14" s="30"/>
      <c r="D14" s="29">
        <v>46316</v>
      </c>
      <c r="E14" s="29"/>
      <c r="F14" s="29"/>
      <c r="G14" s="16"/>
      <c r="H14" s="16"/>
      <c r="I14" s="16"/>
      <c r="J14" s="16"/>
      <c r="K14" s="16"/>
    </row>
    <row r="15" spans="1:14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</row>
    <row r="16" spans="1:14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</row>
    <row r="17" spans="1:11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</row>
    <row r="18" spans="1:11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</row>
    <row r="19" spans="1:11" x14ac:dyDescent="0.2">
      <c r="A19" s="16"/>
      <c r="B19" s="16"/>
      <c r="C19" s="16"/>
      <c r="D19" s="16"/>
      <c r="E19" s="16"/>
      <c r="F19" s="16"/>
      <c r="G19" s="17"/>
      <c r="H19" s="16"/>
      <c r="I19" s="16"/>
      <c r="J19" s="16"/>
      <c r="K19" s="16"/>
    </row>
    <row r="20" spans="1:11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</row>
    <row r="21" spans="1:11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</row>
    <row r="22" spans="1:11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</row>
    <row r="23" spans="1:11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</row>
  </sheetData>
  <mergeCells count="16">
    <mergeCell ref="A8:D8"/>
    <mergeCell ref="A2:N2"/>
    <mergeCell ref="A3:N3"/>
    <mergeCell ref="A1:N1"/>
    <mergeCell ref="D14:F14"/>
    <mergeCell ref="B14:C14"/>
    <mergeCell ref="A4:N4"/>
    <mergeCell ref="A5:A6"/>
    <mergeCell ref="B5:B6"/>
    <mergeCell ref="C5:C6"/>
    <mergeCell ref="D5:D6"/>
    <mergeCell ref="E5:E6"/>
    <mergeCell ref="F5:I5"/>
    <mergeCell ref="J5:L5"/>
    <mergeCell ref="M5:M6"/>
    <mergeCell ref="N5:N6"/>
  </mergeCells>
  <pageMargins left="0.70866141732283472" right="0.70866141732283472" top="0.74803149606299213" bottom="0.74803149606299213" header="0.31496062992125984" footer="0.31496062992125984"/>
  <pageSetup paperSize="9" scale="6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Расчет цены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</dc:creator>
  <cp:lastModifiedBy>user-os01</cp:lastModifiedBy>
  <cp:lastPrinted>2026-10-16T13:10:17Z</cp:lastPrinted>
  <dcterms:created xsi:type="dcterms:W3CDTF">2014-01-15T18:15:09Z</dcterms:created>
  <dcterms:modified xsi:type="dcterms:W3CDTF">2026-10-21T08:38:08Z</dcterms:modified>
</cp:coreProperties>
</file>