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bubikarovaGR\AppData\Local\LANIT\LanDocs\EditedFiles\"/>
    </mc:Choice>
  </mc:AlternateContent>
  <bookViews>
    <workbookView xWindow="0" yWindow="0" windowWidth="25470" windowHeight="9090"/>
  </bookViews>
  <sheets>
    <sheet name="Лист1" sheetId="1" r:id="rId1"/>
  </sheets>
  <definedNames>
    <definedName name="_ftn1" localSheetId="0">Лист1!#REF!</definedName>
    <definedName name="_ftn10" localSheetId="0">Лист1!#REF!</definedName>
    <definedName name="_ftn11" localSheetId="0">Лист1!#REF!</definedName>
    <definedName name="_ftn2" localSheetId="0">Лист1!#REF!</definedName>
    <definedName name="_ftn3" localSheetId="0">Лист1!#REF!</definedName>
    <definedName name="_ftn4" localSheetId="0">Лист1!#REF!</definedName>
    <definedName name="_ftn5" localSheetId="0">Лист1!#REF!</definedName>
    <definedName name="_ftn6" localSheetId="0">Лист1!#REF!</definedName>
    <definedName name="_ftn7" localSheetId="0">Лист1!#REF!</definedName>
    <definedName name="_ftn8" localSheetId="0">Лист1!#REF!</definedName>
    <definedName name="_ftn9" localSheetId="0">Лист1!#REF!</definedName>
    <definedName name="_ftnref1" localSheetId="0">Лист1!$B$1</definedName>
    <definedName name="_ftnref10" localSheetId="0">Лист1!#REF!</definedName>
    <definedName name="_ftnref11" localSheetId="0">Лист1!#REF!</definedName>
    <definedName name="_ftnref2" localSheetId="0">Лист1!$B$4</definedName>
    <definedName name="_ftnref3" localSheetId="0">Лист1!$G$12</definedName>
    <definedName name="_ftnref4" localSheetId="0">Лист1!$P$12</definedName>
    <definedName name="_ftnref5" localSheetId="0">Лист1!$B$7</definedName>
    <definedName name="_ftnref6" localSheetId="0">Лист1!$H$13</definedName>
    <definedName name="_ftnref7" localSheetId="0">Лист1!$M$13</definedName>
    <definedName name="_ftnref8" localSheetId="0">Лист1!$N$13</definedName>
    <definedName name="_ftnref9" localSheetId="0">Лист1!$H$14</definedName>
  </definedNames>
  <calcPr calcId="162913" refMode="R1C1" fullPrecision="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N17" i="1" l="1"/>
  <c r="N18" i="1" l="1"/>
  <c r="L17" i="1" l="1"/>
  <c r="K17" i="1"/>
</calcChain>
</file>

<file path=xl/sharedStrings.xml><?xml version="1.0" encoding="utf-8"?>
<sst xmlns="http://schemas.openxmlformats.org/spreadsheetml/2006/main" count="37" uniqueCount="35">
  <si>
    <t>Информация о валюте, используемой для формирования цены контракта и расчетов с поставщиками: Валютой контракта является рубль Российской Федерации.</t>
  </si>
  <si>
    <t>Наименование товара, работы, услуги согласно описанию объекта закупки</t>
  </si>
  <si>
    <t>Единица измерений</t>
  </si>
  <si>
    <t>Расчет НМЦК(ЦК)</t>
  </si>
  <si>
    <t>Коэфф. вариации (v)</t>
  </si>
  <si>
    <t>Цена за ед.(руб.)</t>
  </si>
  <si>
    <t>Итого НМЦК (ЦК)</t>
  </si>
  <si>
    <t>Порядок применения официального курса иностранной валюты к рублю Российской Федерации, установленного Центральным банком Российской Федерации и используемого при оплате контракта: Не применяется.</t>
  </si>
  <si>
    <t>№ п/п</t>
  </si>
  <si>
    <t>Ср. рыночная цена за единицу (руб.)</t>
  </si>
  <si>
    <t>шт.</t>
  </si>
  <si>
    <t>*</t>
  </si>
  <si>
    <t>-</t>
  </si>
  <si>
    <t>Используемый метод определения НМЦК(ЦК)/начальной цены единицы товара (работы, услуги) и начальной суммы цен единиц товаров (работ, услуг) метод сопоставимых (рыночных) цен</t>
  </si>
  <si>
    <t>Наименование товара, работы, услуги по КТРУ</t>
  </si>
  <si>
    <t>Типовая принадлежность</t>
  </si>
  <si>
    <t>Кол-во</t>
  </si>
  <si>
    <t>Ценовые значения анализа рынка</t>
  </si>
  <si>
    <t>Цена за единицу с учетом нормативных затрат</t>
  </si>
  <si>
    <t>Итоговое значение НМЦК (ЦК) (руб.)</t>
  </si>
  <si>
    <t>Итого цена единицы товара (работы, услуги) в том числе с учетом ЛБО (руб.)</t>
  </si>
  <si>
    <t>Всего НМЦК (ЦК)/цена единицы товара (работы, услуги) с учетом ЛБО (руб.)</t>
  </si>
  <si>
    <t>Обоснование начальной (максимальной) цены контракта, цены контракта, заключаемого с единственным поставщиком (подрядчиком, исполнителем) (НМЦК(ЦК)) определение начальной цены единицы товара, работы, услуги, начальной суммы цен указанных единиц, максимального значения цены контракта, обоснование цены единицы товара, работы, услуги</t>
  </si>
  <si>
    <t xml:space="preserve">В соответствии с частью 4.4. раздела IV "Особенности определения и контроля НМЦК" Положения об организации и осуществлении в Федеральном казенном учреждении "Центр по обеспечению деятельности Казначейства России" и его филиалах контроля правильности определения начальной (максимальной) цены государственного контракта, цены государственного контракта, заключаемого с единственным поставщиком (подрядчиком, исполнителем), начальной суммы цен единиц товара, работы, услуги при осуществлении закупок товаров, работ, услуг утвержденный Приказом Федерального казенного учреждения "Центр по обеспечению деятельности Казначейства России" от "22" ноября 2023 г. N 1289 в случае закупки у единственного поставщика в расчете НМЦК указывается наименьшая полученная ценовая информация (цена, на основании которой проводится закупка).              
</t>
  </si>
  <si>
    <t xml:space="preserve">Цена государственного контракта включает в себя все налоги, сборы, пошлины и другие обязательные платежи, которые Поставщик должен оплачивать в соответствии с условиями государственного контракта, или на иных основаниях, в том числе транспортные расходы.            
</t>
  </si>
  <si>
    <t xml:space="preserve">Источник № 3*                  </t>
  </si>
  <si>
    <t>Источник № 3*</t>
  </si>
  <si>
    <r>
      <t>Предмет контракта:</t>
    </r>
    <r>
      <rPr>
        <b/>
        <sz val="12"/>
        <color theme="1"/>
        <rFont val="Times New Roman"/>
        <family val="1"/>
        <charset val="204"/>
      </rPr>
      <t xml:space="preserve"> Поставка рамок А4 для обеспечения нужд Управления Федерального казначейства по Пензенской области
</t>
    </r>
    <r>
      <rPr>
        <sz val="12"/>
        <color theme="1"/>
        <rFont val="Times New Roman"/>
        <family val="1"/>
        <charset val="204"/>
      </rPr>
      <t xml:space="preserve">
</t>
    </r>
  </si>
  <si>
    <t>https://www.komus.ru/katalog/interer/kartiny-i-fotoramki/fotoramki-ramki-dlya-sertifikatov/ramka-zebra-a4-21x30-sm-derevyannyj-baget-16-mm-korichnevaya/p/670645/?from=block-301-0_4&amp;qid=-0-4</t>
  </si>
  <si>
    <t xml:space="preserve">Рама деревянная для картин, фотографий, зеркал или аналогичных предметов из дерева/   КТРУ: 
16.29.14.110-00000001
</t>
  </si>
  <si>
    <t>Поставка рамок А4 для обеспечения нужд Управления Федерального казначейства по Пензенской области</t>
  </si>
  <si>
    <r>
      <t xml:space="preserve">Дата подготовки обоснования НМЦК(ЦК)/ начальной цены единицы товара (работы, услуги) </t>
    </r>
    <r>
      <rPr>
        <b/>
        <sz val="12"/>
        <rFont val="Times New Roman"/>
        <family val="1"/>
        <charset val="204"/>
      </rPr>
      <t>30.09.2026</t>
    </r>
  </si>
  <si>
    <t>Источник № 1                Вх. № 7598 от 30.09.2026</t>
  </si>
  <si>
    <t>Источник № 2 Вх. № 7600 от 30.09.2026</t>
  </si>
  <si>
    <t xml:space="preserve">С целью обоснования НМЦК (ЦК) проведено исследование рынка. Направлен запрос о предоставлении ценовой информации посредством электронной почты; размещен  запрос о предоставлении ценовой информации в единой информационной системе в сфере закупок товаров, работ, услуг для обеспечения государственных или муниципальных нужд (далее - ЕИС). Реквизиты запросов ценовой информации (в т.ч. в ЕИС): Запрос цен, запрос о предоставлении ценовой инфорации направлен в 5 организаций:  исх.от 23.09.2026  № 59-24-31/4985, запрос о предоставлении ценовой информации (ЕИС): от 23.09.2026 № 0811400000126000779 (ред.01). Получен ответ по запросу ценовой информации  от  одной организации, по запросу цен, размещенному в ЕИС  получен ответ от одной организации. На основании данной информации и информации, полученной из открытых источников произведен расчет НМЦК (ЦК)  Источник № 1: Вх. № 7598 от 30.09.2026; Источник № 2: Вх. № 7600 от 30.09.2026.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</si>
</sst>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 #,##0.00_-;_-* &quot;-&quot;??_-;_-@_-"/>
  </numFmts>
  <fonts count="8" x14ac:knownFonts="1">
    <font>
      <sz val="11"/>
      <color theme="1"/>
      <name val="Calibri"/>
      <family val="2"/>
      <charset val="204"/>
      <scheme val="minor"/>
    </font>
    <font>
      <sz val="12"/>
      <color theme="1"/>
      <name val="Times New Roman"/>
      <family val="1"/>
      <charset val="204"/>
    </font>
    <font>
      <b/>
      <sz val="12"/>
      <color theme="1"/>
      <name val="Times New Roman"/>
      <family val="1"/>
      <charset val="204"/>
    </font>
    <font>
      <u/>
      <sz val="11"/>
      <color theme="10"/>
      <name val="Calibri"/>
      <family val="2"/>
      <charset val="204"/>
      <scheme val="minor"/>
    </font>
    <font>
      <sz val="11"/>
      <color theme="1"/>
      <name val="Calibri"/>
      <family val="2"/>
      <charset val="204"/>
      <scheme val="minor"/>
    </font>
    <font>
      <b/>
      <sz val="12"/>
      <name val="Times New Roman"/>
      <family val="1"/>
      <charset val="204"/>
    </font>
    <font>
      <sz val="12"/>
      <name val="Times New Roman"/>
      <family val="1"/>
      <charset val="204"/>
    </font>
    <font>
      <sz val="12"/>
      <color theme="1"/>
      <name val="Calibri"/>
      <family val="2"/>
      <charset val="204"/>
      <scheme val="minor"/>
    </font>
  </fonts>
  <fills count="3">
    <fill>
      <patternFill patternType="none"/>
    </fill>
    <fill>
      <patternFill patternType="gray125"/>
    </fill>
    <fill>
      <patternFill patternType="solid">
        <fgColor theme="0"/>
        <bgColor indexed="64"/>
      </patternFill>
    </fill>
  </fills>
  <borders count="16">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diagonal/>
    </border>
    <border>
      <left style="medium">
        <color indexed="64"/>
      </left>
      <right/>
      <top style="medium">
        <color indexed="64"/>
      </top>
      <bottom/>
      <diagonal/>
    </border>
  </borders>
  <cellStyleXfs count="3">
    <xf numFmtId="0" fontId="0" fillId="0" borderId="0"/>
    <xf numFmtId="0" fontId="3" fillId="0" borderId="0" applyNumberFormat="0" applyFill="0" applyBorder="0" applyAlignment="0" applyProtection="0"/>
    <xf numFmtId="43" fontId="4" fillId="0" borderId="0" applyFont="0" applyFill="0" applyBorder="0" applyAlignment="0" applyProtection="0"/>
  </cellStyleXfs>
  <cellXfs count="46">
    <xf numFmtId="0" fontId="0" fillId="0" borderId="0" xfId="0"/>
    <xf numFmtId="0" fontId="1" fillId="0" borderId="0" xfId="0" applyFont="1" applyAlignment="1">
      <alignment horizontal="left" vertical="center" wrapText="1"/>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0" xfId="0" applyFont="1" applyAlignment="1">
      <alignment wrapText="1"/>
    </xf>
    <xf numFmtId="43" fontId="1" fillId="0" borderId="3" xfId="2" applyFont="1" applyBorder="1" applyAlignment="1">
      <alignment horizontal="center" vertical="center" wrapText="1"/>
    </xf>
    <xf numFmtId="0" fontId="1" fillId="0" borderId="10" xfId="0" applyFont="1" applyBorder="1" applyAlignment="1">
      <alignment horizontal="center" vertical="center" wrapText="1"/>
    </xf>
    <xf numFmtId="0" fontId="1" fillId="0" borderId="0" xfId="0" applyFont="1" applyAlignment="1">
      <alignment horizontal="left" vertical="center" wrapText="1"/>
    </xf>
    <xf numFmtId="0" fontId="1" fillId="2" borderId="10" xfId="0" applyFont="1" applyFill="1" applyBorder="1" applyAlignment="1">
      <alignment horizontal="center" vertical="center" wrapText="1"/>
    </xf>
    <xf numFmtId="0" fontId="1" fillId="2" borderId="5" xfId="0" applyFont="1" applyFill="1" applyBorder="1" applyAlignment="1">
      <alignment horizontal="center" vertical="center" wrapText="1"/>
    </xf>
    <xf numFmtId="43" fontId="1" fillId="2" borderId="3" xfId="2" applyFont="1" applyFill="1" applyBorder="1" applyAlignment="1">
      <alignment horizontal="center" vertical="center" wrapText="1"/>
    </xf>
    <xf numFmtId="0" fontId="3" fillId="0" borderId="0" xfId="1" applyAlignment="1">
      <alignment vertical="center"/>
    </xf>
    <xf numFmtId="0" fontId="1" fillId="0" borderId="0" xfId="0" applyFont="1" applyAlignment="1">
      <alignment horizontal="left" vertical="top" wrapText="1"/>
    </xf>
    <xf numFmtId="0" fontId="0" fillId="0" borderId="0" xfId="0" applyAlignment="1">
      <alignment horizontal="left" vertical="top" wrapText="1"/>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3" xfId="0" applyFont="1" applyBorder="1" applyAlignment="1">
      <alignment horizontal="center" vertical="center" wrapText="1"/>
    </xf>
    <xf numFmtId="0" fontId="0" fillId="0" borderId="0" xfId="0" applyAlignment="1">
      <alignment vertical="center"/>
    </xf>
    <xf numFmtId="0" fontId="1" fillId="0" borderId="0" xfId="0" applyFont="1" applyAlignment="1">
      <alignment horizontal="left" vertical="top" wrapText="1"/>
    </xf>
    <xf numFmtId="0" fontId="7" fillId="0" borderId="0" xfId="0" applyFont="1" applyAlignment="1">
      <alignment wrapText="1"/>
    </xf>
    <xf numFmtId="0" fontId="3" fillId="0" borderId="0" xfId="1" applyAlignment="1">
      <alignment wrapText="1"/>
    </xf>
    <xf numFmtId="0" fontId="0" fillId="0" borderId="0" xfId="0" applyAlignment="1">
      <alignment wrapText="1"/>
    </xf>
    <xf numFmtId="0" fontId="5" fillId="0" borderId="0" xfId="0" applyFont="1" applyAlignment="1">
      <alignment horizontal="center" wrapText="1"/>
    </xf>
    <xf numFmtId="0" fontId="6" fillId="0" borderId="0" xfId="0" applyFont="1" applyAlignment="1">
      <alignment horizontal="left" vertical="center" wrapText="1"/>
    </xf>
    <xf numFmtId="0" fontId="1" fillId="0" borderId="0" xfId="0" applyFont="1" applyAlignment="1">
      <alignment horizontal="left" vertical="center" wrapText="1"/>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center" vertical="center" wrapText="1"/>
    </xf>
    <xf numFmtId="0" fontId="1" fillId="0" borderId="4" xfId="0" applyFont="1" applyBorder="1" applyAlignment="1">
      <alignment horizontal="center" vertical="center" wrapText="1"/>
    </xf>
    <xf numFmtId="0" fontId="1" fillId="0" borderId="0"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1" xfId="0" applyFont="1" applyBorder="1" applyAlignment="1">
      <alignment horizontal="center" vertical="center" wrapText="1"/>
    </xf>
    <xf numFmtId="0" fontId="0" fillId="0" borderId="0" xfId="0" applyAlignment="1">
      <alignment horizontal="left" vertical="top" wrapText="1"/>
    </xf>
    <xf numFmtId="0" fontId="1" fillId="0" borderId="7" xfId="0" applyFont="1" applyBorder="1" applyAlignment="1">
      <alignment horizontal="right" vertical="center" wrapText="1"/>
    </xf>
    <xf numFmtId="0" fontId="1" fillId="0" borderId="6" xfId="0" applyFont="1" applyBorder="1" applyAlignment="1">
      <alignment horizontal="right" vertical="center" wrapText="1"/>
    </xf>
    <xf numFmtId="0" fontId="1" fillId="0" borderId="9" xfId="0" applyFont="1" applyBorder="1" applyAlignment="1">
      <alignment horizontal="right" vertical="center" wrapText="1"/>
    </xf>
    <xf numFmtId="43" fontId="2" fillId="0" borderId="7" xfId="0" applyNumberFormat="1" applyFont="1" applyBorder="1" applyAlignment="1">
      <alignment horizontal="left" vertical="center" wrapText="1"/>
    </xf>
    <xf numFmtId="43" fontId="2" fillId="0" borderId="4" xfId="0" applyNumberFormat="1" applyFont="1" applyBorder="1" applyAlignment="1">
      <alignment horizontal="left" vertical="center" wrapText="1"/>
    </xf>
    <xf numFmtId="0" fontId="1"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4"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8" xfId="0" applyFont="1" applyBorder="1" applyAlignment="1">
      <alignment horizontal="center" vertical="center" wrapText="1"/>
    </xf>
    <xf numFmtId="0" fontId="1" fillId="0" borderId="5" xfId="0" applyFont="1" applyBorder="1" applyAlignment="1">
      <alignment horizontal="center" vertical="center" wrapText="1"/>
    </xf>
  </cellXfs>
  <cellStyles count="3">
    <cellStyle name="Гиперссылка" xfId="1" builtinId="8"/>
    <cellStyle name="Обычный" xfId="0" builtinId="0"/>
    <cellStyle name="Финансовый" xfId="2"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R26"/>
  <sheetViews>
    <sheetView tabSelected="1" zoomScale="85" zoomScaleNormal="85" workbookViewId="0">
      <selection activeCell="B7" sqref="B7:R7"/>
    </sheetView>
  </sheetViews>
  <sheetFormatPr defaultRowHeight="15.75" x14ac:dyDescent="0.25"/>
  <cols>
    <col min="1" max="1" width="3.7109375" style="4" customWidth="1"/>
    <col min="2" max="2" width="9.140625" style="4"/>
    <col min="3" max="3" width="35.28515625" style="4" customWidth="1"/>
    <col min="4" max="4" width="51.140625" style="4" customWidth="1"/>
    <col min="5" max="5" width="17.42578125" style="4" customWidth="1"/>
    <col min="6" max="7" width="12.85546875" style="4" customWidth="1"/>
    <col min="8" max="8" width="17.85546875" style="4" customWidth="1"/>
    <col min="9" max="10" width="18.140625" style="4" customWidth="1"/>
    <col min="11" max="11" width="12.85546875" style="4" customWidth="1"/>
    <col min="12" max="12" width="16.5703125" style="4" customWidth="1"/>
    <col min="13" max="13" width="14.7109375" style="4" customWidth="1"/>
    <col min="14" max="14" width="15.42578125" style="4" customWidth="1"/>
    <col min="15" max="15" width="6" style="4" customWidth="1"/>
    <col min="16" max="17" width="12.85546875" style="4" customWidth="1"/>
    <col min="18" max="18" width="9.140625" style="4"/>
    <col min="19" max="19" width="12.42578125" style="4" bestFit="1" customWidth="1"/>
    <col min="20" max="16384" width="9.140625" style="4"/>
  </cols>
  <sheetData>
    <row r="1" spans="2:18" ht="60" customHeight="1" x14ac:dyDescent="0.25">
      <c r="B1" s="22" t="s">
        <v>22</v>
      </c>
      <c r="C1" s="22"/>
      <c r="D1" s="22"/>
      <c r="E1" s="22"/>
      <c r="F1" s="22"/>
      <c r="G1" s="22"/>
      <c r="H1" s="22"/>
      <c r="I1" s="22"/>
      <c r="J1" s="22"/>
      <c r="K1" s="22"/>
      <c r="L1" s="22"/>
      <c r="M1" s="22"/>
      <c r="N1" s="22"/>
      <c r="O1" s="22"/>
      <c r="P1" s="22"/>
      <c r="Q1" s="22"/>
      <c r="R1" s="22"/>
    </row>
    <row r="4" spans="2:18" ht="36.75" customHeight="1" x14ac:dyDescent="0.25">
      <c r="B4" s="23" t="s">
        <v>31</v>
      </c>
      <c r="C4" s="23"/>
      <c r="D4" s="23"/>
      <c r="E4" s="23"/>
      <c r="F4" s="23"/>
      <c r="G4" s="23"/>
      <c r="H4" s="23"/>
      <c r="I4" s="23"/>
      <c r="J4" s="23"/>
      <c r="K4" s="23"/>
      <c r="L4" s="23"/>
      <c r="M4" s="23"/>
      <c r="N4" s="23"/>
      <c r="O4" s="23"/>
      <c r="P4" s="23"/>
      <c r="Q4" s="23"/>
      <c r="R4" s="23"/>
    </row>
    <row r="5" spans="2:18" ht="30" customHeight="1" x14ac:dyDescent="0.25">
      <c r="B5" s="18" t="s">
        <v>27</v>
      </c>
      <c r="C5" s="18"/>
      <c r="D5" s="18"/>
      <c r="E5" s="18"/>
      <c r="F5" s="18"/>
      <c r="G5" s="18"/>
      <c r="H5" s="18"/>
      <c r="I5" s="18"/>
      <c r="J5" s="18"/>
      <c r="K5" s="18"/>
      <c r="L5" s="18"/>
      <c r="M5" s="18"/>
      <c r="N5" s="18"/>
      <c r="O5" s="18"/>
      <c r="P5" s="18"/>
      <c r="Q5" s="18"/>
      <c r="R5" s="18"/>
    </row>
    <row r="6" spans="2:18" ht="29.25" customHeight="1" x14ac:dyDescent="0.25">
      <c r="B6" s="23" t="s">
        <v>13</v>
      </c>
      <c r="C6" s="23"/>
      <c r="D6" s="23"/>
      <c r="E6" s="23"/>
      <c r="F6" s="23"/>
      <c r="G6" s="23"/>
      <c r="H6" s="23"/>
      <c r="I6" s="23"/>
      <c r="J6" s="23"/>
      <c r="K6" s="23"/>
      <c r="L6" s="23"/>
      <c r="M6" s="23"/>
      <c r="N6" s="23"/>
      <c r="O6" s="23"/>
      <c r="P6" s="23"/>
      <c r="Q6" s="23"/>
      <c r="R6" s="23"/>
    </row>
    <row r="7" spans="2:18" ht="80.25" customHeight="1" x14ac:dyDescent="0.25">
      <c r="B7" s="24" t="s">
        <v>34</v>
      </c>
      <c r="C7" s="24"/>
      <c r="D7" s="24"/>
      <c r="E7" s="24"/>
      <c r="F7" s="24"/>
      <c r="G7" s="24"/>
      <c r="H7" s="24"/>
      <c r="I7" s="24"/>
      <c r="J7" s="24"/>
      <c r="K7" s="24"/>
      <c r="L7" s="24"/>
      <c r="M7" s="24"/>
      <c r="N7" s="24"/>
      <c r="O7" s="24"/>
      <c r="P7" s="24"/>
      <c r="Q7" s="24"/>
      <c r="R7" s="24"/>
    </row>
    <row r="8" spans="2:18" x14ac:dyDescent="0.25">
      <c r="B8" s="1"/>
      <c r="C8" s="1"/>
      <c r="D8" s="1"/>
      <c r="E8" s="1"/>
      <c r="F8" s="1"/>
      <c r="G8" s="1"/>
      <c r="H8" s="1"/>
      <c r="I8" s="1"/>
      <c r="J8" s="1"/>
      <c r="K8" s="1"/>
      <c r="L8" s="1"/>
      <c r="M8" s="1"/>
      <c r="N8" s="7"/>
      <c r="O8" s="1"/>
      <c r="P8" s="1"/>
      <c r="Q8" s="1"/>
      <c r="R8" s="1"/>
    </row>
    <row r="9" spans="2:18" ht="37.5" customHeight="1" x14ac:dyDescent="0.25">
      <c r="B9" s="24" t="s">
        <v>0</v>
      </c>
      <c r="C9" s="24"/>
      <c r="D9" s="24"/>
      <c r="E9" s="24"/>
      <c r="F9" s="24"/>
      <c r="G9" s="24"/>
      <c r="H9" s="24"/>
      <c r="I9" s="24"/>
      <c r="J9" s="24"/>
      <c r="K9" s="24"/>
      <c r="L9" s="24"/>
      <c r="M9" s="24"/>
      <c r="N9" s="24"/>
      <c r="O9" s="24"/>
      <c r="P9" s="24"/>
      <c r="Q9" s="24"/>
      <c r="R9" s="24"/>
    </row>
    <row r="10" spans="2:18" ht="34.5" customHeight="1" x14ac:dyDescent="0.25">
      <c r="B10" s="24" t="s">
        <v>7</v>
      </c>
      <c r="C10" s="24"/>
      <c r="D10" s="24"/>
      <c r="E10" s="24"/>
      <c r="F10" s="24"/>
      <c r="G10" s="24"/>
      <c r="H10" s="24"/>
      <c r="I10" s="24"/>
      <c r="J10" s="24"/>
      <c r="K10" s="24"/>
      <c r="L10" s="24"/>
      <c r="M10" s="24"/>
      <c r="N10" s="24"/>
      <c r="O10" s="24"/>
      <c r="P10" s="24"/>
      <c r="Q10" s="24"/>
      <c r="R10" s="24"/>
    </row>
    <row r="11" spans="2:18" ht="16.5" thickBot="1" x14ac:dyDescent="0.3"/>
    <row r="12" spans="2:18" ht="16.5" thickBot="1" x14ac:dyDescent="0.3">
      <c r="B12" s="25" t="s">
        <v>8</v>
      </c>
      <c r="C12" s="33" t="s">
        <v>14</v>
      </c>
      <c r="D12" s="25" t="s">
        <v>1</v>
      </c>
      <c r="E12" s="33" t="s">
        <v>15</v>
      </c>
      <c r="F12" s="25" t="s">
        <v>2</v>
      </c>
      <c r="G12" s="33" t="s">
        <v>16</v>
      </c>
      <c r="H12" s="28" t="s">
        <v>3</v>
      </c>
      <c r="I12" s="29"/>
      <c r="J12" s="29"/>
      <c r="K12" s="29"/>
      <c r="L12" s="29"/>
      <c r="M12" s="29"/>
      <c r="N12" s="29"/>
      <c r="O12" s="30"/>
      <c r="P12" s="25" t="s">
        <v>20</v>
      </c>
      <c r="Q12" s="25" t="s">
        <v>21</v>
      </c>
    </row>
    <row r="13" spans="2:18" ht="28.5" customHeight="1" thickBot="1" x14ac:dyDescent="0.3">
      <c r="B13" s="26"/>
      <c r="C13" s="31"/>
      <c r="D13" s="26"/>
      <c r="E13" s="31"/>
      <c r="F13" s="26"/>
      <c r="G13" s="31"/>
      <c r="H13" s="28" t="s">
        <v>17</v>
      </c>
      <c r="I13" s="29"/>
      <c r="J13" s="30"/>
      <c r="K13" s="25" t="s">
        <v>4</v>
      </c>
      <c r="L13" s="25" t="s">
        <v>9</v>
      </c>
      <c r="M13" s="31" t="s">
        <v>18</v>
      </c>
      <c r="N13" s="40" t="s">
        <v>19</v>
      </c>
      <c r="O13" s="41"/>
      <c r="P13" s="26"/>
      <c r="Q13" s="26"/>
    </row>
    <row r="14" spans="2:18" ht="61.5" customHeight="1" thickBot="1" x14ac:dyDescent="0.3">
      <c r="B14" s="26"/>
      <c r="C14" s="31"/>
      <c r="D14" s="26"/>
      <c r="E14" s="31"/>
      <c r="F14" s="26"/>
      <c r="G14" s="31"/>
      <c r="H14" s="8" t="s">
        <v>32</v>
      </c>
      <c r="I14" s="9" t="s">
        <v>33</v>
      </c>
      <c r="J14" s="9" t="s">
        <v>25</v>
      </c>
      <c r="K14" s="26"/>
      <c r="L14" s="26"/>
      <c r="M14" s="31"/>
      <c r="N14" s="42"/>
      <c r="O14" s="43"/>
      <c r="P14" s="26"/>
      <c r="Q14" s="26"/>
    </row>
    <row r="15" spans="2:18" ht="57" customHeight="1" thickBot="1" x14ac:dyDescent="0.3">
      <c r="B15" s="27"/>
      <c r="C15" s="32"/>
      <c r="D15" s="27"/>
      <c r="E15" s="32"/>
      <c r="F15" s="27"/>
      <c r="G15" s="32"/>
      <c r="H15" s="6" t="s">
        <v>5</v>
      </c>
      <c r="I15" s="3" t="s">
        <v>5</v>
      </c>
      <c r="J15" s="3" t="s">
        <v>5</v>
      </c>
      <c r="K15" s="27"/>
      <c r="L15" s="27"/>
      <c r="M15" s="32"/>
      <c r="N15" s="44"/>
      <c r="O15" s="45"/>
      <c r="P15" s="27"/>
      <c r="Q15" s="27"/>
    </row>
    <row r="16" spans="2:18" ht="16.5" thickBot="1" x14ac:dyDescent="0.3">
      <c r="B16" s="2">
        <v>1</v>
      </c>
      <c r="C16" s="6">
        <v>2</v>
      </c>
      <c r="D16" s="6">
        <v>3</v>
      </c>
      <c r="E16" s="3">
        <v>4</v>
      </c>
      <c r="F16" s="3">
        <v>5</v>
      </c>
      <c r="G16" s="3">
        <v>6</v>
      </c>
      <c r="H16" s="3">
        <v>7</v>
      </c>
      <c r="I16" s="3">
        <v>8</v>
      </c>
      <c r="J16" s="3">
        <v>9</v>
      </c>
      <c r="K16" s="3">
        <v>10</v>
      </c>
      <c r="L16" s="3">
        <v>11</v>
      </c>
      <c r="M16" s="3">
        <v>12</v>
      </c>
      <c r="N16" s="28">
        <v>13</v>
      </c>
      <c r="O16" s="30"/>
      <c r="P16" s="3">
        <v>14</v>
      </c>
      <c r="Q16" s="3">
        <v>15</v>
      </c>
    </row>
    <row r="17" spans="2:17" ht="106.5" customHeight="1" thickBot="1" x14ac:dyDescent="0.3">
      <c r="B17" s="14">
        <v>1</v>
      </c>
      <c r="C17" s="16" t="s">
        <v>29</v>
      </c>
      <c r="D17" s="16" t="s">
        <v>30</v>
      </c>
      <c r="E17" s="15"/>
      <c r="F17" s="15" t="s">
        <v>10</v>
      </c>
      <c r="G17" s="15">
        <v>150</v>
      </c>
      <c r="H17" s="10">
        <v>322.87</v>
      </c>
      <c r="I17" s="5">
        <v>243.5</v>
      </c>
      <c r="J17" s="5">
        <v>287</v>
      </c>
      <c r="K17" s="5">
        <f t="shared" ref="K17" si="0">(STDEV(H17:J17)/AVERAGE(H17:J17))*100</f>
        <v>13.97</v>
      </c>
      <c r="L17" s="14">
        <f t="shared" ref="L17" si="1">ROUNDDOWN(AVERAGE(H17:J17),2)</f>
        <v>284.45</v>
      </c>
      <c r="M17" s="5" t="s">
        <v>12</v>
      </c>
      <c r="N17" s="5">
        <f>I17*G17</f>
        <v>36525</v>
      </c>
      <c r="O17" s="10" t="s">
        <v>11</v>
      </c>
      <c r="P17" s="15"/>
      <c r="Q17" s="15"/>
    </row>
    <row r="18" spans="2:17" ht="16.5" customHeight="1" thickBot="1" x14ac:dyDescent="0.3">
      <c r="B18" s="35" t="s">
        <v>6</v>
      </c>
      <c r="C18" s="36"/>
      <c r="D18" s="37"/>
      <c r="E18" s="36"/>
      <c r="F18" s="36"/>
      <c r="G18" s="36"/>
      <c r="H18" s="36"/>
      <c r="I18" s="36"/>
      <c r="J18" s="36"/>
      <c r="K18" s="36"/>
      <c r="L18" s="36"/>
      <c r="M18" s="36"/>
      <c r="N18" s="38">
        <f>SUM(N17:N17)</f>
        <v>36525</v>
      </c>
      <c r="O18" s="39"/>
      <c r="P18" s="3"/>
      <c r="Q18" s="3"/>
    </row>
    <row r="20" spans="2:17" ht="34.5" customHeight="1" x14ac:dyDescent="0.25">
      <c r="B20" s="18" t="s">
        <v>24</v>
      </c>
      <c r="C20" s="34"/>
      <c r="D20" s="34"/>
      <c r="E20" s="34"/>
      <c r="F20" s="34"/>
      <c r="G20" s="34"/>
      <c r="H20" s="34"/>
      <c r="I20" s="34"/>
      <c r="J20" s="34"/>
      <c r="K20" s="34"/>
      <c r="L20" s="34"/>
      <c r="M20" s="34"/>
      <c r="N20" s="34"/>
      <c r="O20" s="34"/>
      <c r="P20" s="34"/>
    </row>
    <row r="21" spans="2:17" x14ac:dyDescent="0.25">
      <c r="B21" s="12"/>
      <c r="C21" s="13"/>
      <c r="D21" s="13"/>
      <c r="E21" s="13"/>
      <c r="F21" s="13"/>
      <c r="G21" s="13"/>
      <c r="H21" s="13"/>
      <c r="I21" s="13"/>
      <c r="J21" s="13"/>
      <c r="K21" s="13"/>
      <c r="L21" s="13"/>
      <c r="M21" s="13"/>
      <c r="N21" s="13"/>
      <c r="O21" s="13"/>
      <c r="P21" s="13"/>
    </row>
    <row r="22" spans="2:17" ht="68.25" customHeight="1" x14ac:dyDescent="0.25">
      <c r="B22" s="18" t="s">
        <v>23</v>
      </c>
      <c r="C22" s="19"/>
      <c r="D22" s="19"/>
      <c r="E22" s="19"/>
      <c r="F22" s="19"/>
      <c r="G22" s="19"/>
      <c r="H22" s="19"/>
      <c r="I22" s="19"/>
      <c r="J22" s="19"/>
      <c r="K22" s="19"/>
      <c r="L22" s="19"/>
      <c r="M22" s="19"/>
      <c r="N22" s="19"/>
      <c r="O22" s="19"/>
      <c r="P22" s="19"/>
      <c r="Q22" s="19"/>
    </row>
    <row r="23" spans="2:17" ht="26.25" customHeight="1" x14ac:dyDescent="0.25">
      <c r="D23" s="11"/>
    </row>
    <row r="25" spans="2:17" ht="15.75" customHeight="1" x14ac:dyDescent="0.25">
      <c r="D25" s="20"/>
      <c r="E25" s="21"/>
      <c r="F25" s="21"/>
      <c r="G25" s="21"/>
      <c r="H25" s="21"/>
      <c r="I25" s="21"/>
    </row>
    <row r="26" spans="2:17" x14ac:dyDescent="0.25">
      <c r="C26" s="4" t="s">
        <v>26</v>
      </c>
      <c r="D26" s="17" t="s">
        <v>28</v>
      </c>
    </row>
  </sheetData>
  <mergeCells count="27">
    <mergeCell ref="B20:P20"/>
    <mergeCell ref="Q12:Q15"/>
    <mergeCell ref="B18:M18"/>
    <mergeCell ref="N18:O18"/>
    <mergeCell ref="N13:O15"/>
    <mergeCell ref="N16:O16"/>
    <mergeCell ref="D12:D15"/>
    <mergeCell ref="E12:E15"/>
    <mergeCell ref="F12:F15"/>
    <mergeCell ref="G12:G15"/>
    <mergeCell ref="H12:O12"/>
    <mergeCell ref="B22:Q22"/>
    <mergeCell ref="D25:I25"/>
    <mergeCell ref="B1:R1"/>
    <mergeCell ref="B4:R4"/>
    <mergeCell ref="B5:R5"/>
    <mergeCell ref="B6:R6"/>
    <mergeCell ref="B7:R7"/>
    <mergeCell ref="B9:R9"/>
    <mergeCell ref="B10:R10"/>
    <mergeCell ref="P12:P15"/>
    <mergeCell ref="H13:J13"/>
    <mergeCell ref="K13:K15"/>
    <mergeCell ref="M13:M15"/>
    <mergeCell ref="B12:B15"/>
    <mergeCell ref="L13:L15"/>
    <mergeCell ref="C12:C15"/>
  </mergeCells>
  <pageMargins left="0.7" right="0.7" top="0.75" bottom="0.75" header="0.3" footer="0.3"/>
  <pageSetup paperSize="9" scale="4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9</vt:i4>
      </vt:variant>
    </vt:vector>
  </HeadingPairs>
  <TitlesOfParts>
    <vt:vector size="10" baseType="lpstr">
      <vt:lpstr>Лист1</vt:lpstr>
      <vt:lpstr>Лист1!_ftnref1</vt:lpstr>
      <vt:lpstr>Лист1!_ftnref2</vt:lpstr>
      <vt:lpstr>Лист1!_ftnref3</vt:lpstr>
      <vt:lpstr>Лист1!_ftnref4</vt:lpstr>
      <vt:lpstr>Лист1!_ftnref5</vt:lpstr>
      <vt:lpstr>Лист1!_ftnref6</vt:lpstr>
      <vt:lpstr>Лист1!_ftnref7</vt:lpstr>
      <vt:lpstr>Лист1!_ftnref8</vt:lpstr>
      <vt:lpstr>Лист1!_ftnref9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Миклухо-Маклай</dc:creator>
  <cp:lastModifiedBy>Пользователь Windows</cp:lastModifiedBy>
  <cp:lastPrinted>2025-05-16T11:28:03Z</cp:lastPrinted>
  <dcterms:created xsi:type="dcterms:W3CDTF">2025-05-16T11:17:36Z</dcterms:created>
  <dcterms:modified xsi:type="dcterms:W3CDTF">2026-10-05T11:55:57Z</dcterms:modified>
</cp:coreProperties>
</file>