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 activeTab="1"/>
  </bookViews>
  <sheets>
    <sheet name="НМЦК" sheetId="1" r:id="rId1"/>
    <sheet name="Обоснование" sheetId="2" r:id="rId2"/>
  </sheets>
  <definedNames>
    <definedName name="_xlnm._FilterDatabase" localSheetId="0">НМЦК!#REF!</definedName>
    <definedName name="OLE_LINK1" localSheetId="0">нмцк 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8" i="1"/>
  <c r="M8"/>
  <c r="I8"/>
  <c r="L8" s="1"/>
  <c r="J8"/>
  <c r="O8" l="1"/>
  <c r="O9" s="1"/>
  <c r="I11" s="1"/>
  <c r="E6" i="2" s="1"/>
  <c r="K8" i="1"/>
</calcChain>
</file>

<file path=xl/sharedStrings.xml><?xml version="1.0" encoding="utf-8"?>
<sst xmlns="http://schemas.openxmlformats.org/spreadsheetml/2006/main" count="45" uniqueCount="43">
  <si>
    <t>Федеральное государственное бюджетное учреждение "Медико-санитарная часть №154 Федерального медико-биологического агентства"</t>
  </si>
  <si>
    <t>Используемый метод определения НМЦК с обоснованием:</t>
  </si>
  <si>
    <t>Метод сопоставимых рыночных цен (анализ рынка)</t>
  </si>
  <si>
    <t>Расчет НМЦК</t>
  </si>
  <si>
    <t>№</t>
  </si>
  <si>
    <t>Наименование объекта закупки</t>
  </si>
  <si>
    <t>Ед. изм по ОКЕИ</t>
  </si>
  <si>
    <t>Кол-во</t>
  </si>
  <si>
    <t>Ценовая информация (коммерч. предложения, сведения из реестра контрактов, иная)  (руб./ед.изм.)</t>
  </si>
  <si>
    <t>Однородность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</si>
  <si>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рынка)*</t>
  </si>
  <si>
    <t>Количество предложений и иных источников информации</t>
  </si>
  <si>
    <t>Среднее квадратичное отклонение</t>
  </si>
  <si>
    <t>Цена за единицу изм. (руб.)</t>
  </si>
  <si>
    <t>Цена за единицу изм. с округлением до сотых долей после запятой (руб.)</t>
  </si>
  <si>
    <t>Н(М)ЦК с учетом округления цены за единицу (руб.)</t>
  </si>
  <si>
    <t>Итого:</t>
  </si>
  <si>
    <t>В результате проведенного расчета Н(М)ЦК составила:</t>
  </si>
  <si>
    <t>рублей</t>
  </si>
  <si>
    <t>Цена включает в себя затраты на хранение, транспортировку, погрузку-разгрузку, страхование, уплату налогов, сборов и других обязательных платежей.</t>
  </si>
  <si>
    <t xml:space="preserve">Обоснование начальной (максимальной) цены контракта </t>
  </si>
  <si>
    <t xml:space="preserve">Основные характеристики объекта закупки </t>
  </si>
  <si>
    <t>НМЦК</t>
  </si>
  <si>
    <t xml:space="preserve">Расчет НМЦК </t>
  </si>
  <si>
    <t>Приложение № 1</t>
  </si>
  <si>
    <t>(должность)</t>
  </si>
  <si>
    <t>(подпись/расшифровка подписи)</t>
  </si>
  <si>
    <r>
      <t xml:space="preserve">Средняя арифметическая цена за единицу     </t>
    </r>
    <r>
      <rPr>
        <b/>
        <i/>
        <sz val="10"/>
        <rFont val="Times New Roman"/>
        <family val="1"/>
        <charset val="1"/>
      </rPr>
      <t xml:space="preserve">&lt;ц&gt; </t>
    </r>
  </si>
  <si>
    <r>
      <t xml:space="preserve">Коэффициент вариации цен V (%)           </t>
    </r>
    <r>
      <rPr>
        <i/>
        <sz val="10"/>
        <rFont val="Times New Roman"/>
        <family val="1"/>
        <charset val="1"/>
      </rPr>
      <t xml:space="preserve">         (не должен превышать 33%)</t>
    </r>
  </si>
  <si>
    <r>
      <t xml:space="preserve">Расчет Н(М)ЦК по формуле                                                                    </t>
    </r>
    <r>
      <rPr>
        <sz val="10"/>
        <rFont val="Times New Roman"/>
        <family val="1"/>
        <charset val="1"/>
      </rPr>
      <t xml:space="preserve">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rFont val="Times New Roman"/>
        <family val="1"/>
        <charset val="1"/>
      </rPr>
      <t>ц</t>
    </r>
    <r>
      <rPr>
        <i/>
        <vertAlign val="subscript"/>
        <sz val="10"/>
        <rFont val="Times New Roman"/>
        <family val="1"/>
        <charset val="1"/>
      </rPr>
      <t>i</t>
    </r>
    <r>
      <rPr>
        <sz val="10"/>
        <rFont val="Times New Roman"/>
        <family val="1"/>
        <charset val="1"/>
      </rPr>
      <t>- цена единицы)</t>
    </r>
  </si>
  <si>
    <t xml:space="preserve">Согласно проведенному сравнительному анализу, с целью эффективности расходования бюджетных средств, с соблюдением требований законодательства РФ,  выбрано наилучшее (наименьшее) ценовое предложение. </t>
  </si>
  <si>
    <t>год</t>
  </si>
  <si>
    <t>Метод сопоставимых рыночных цен (анализ рынка) в соответствии с ч. 2 – ч. 6 ст. 22 Федерального закона «О контрактной системе в сфере закупок товаров, работ, услуг для обеспечения государственных и муниципальных нужд» от 05.04.2013 № 44-ФЗ</t>
  </si>
  <si>
    <t>специалист по закупкам ФГБУЗ МСЧ № 154 ФМБА России</t>
  </si>
  <si>
    <t xml:space="preserve">Объем и расчет обоснование начальной (максимальной) цены контракта на Продление программы для ЭВМ 1С-Битрикс: Управление сайтом – Стандарт сроком на один год. Лицензия Стандарт для сайта www.msch154.ru </t>
  </si>
  <si>
    <t xml:space="preserve">Наименование объекта закупки: Продление программы для ЭВМ 1С-Битрикс: Управление сайтом – Стандарт сроком на один год. Лицензия Стандарт для сайта www.msch154.ru </t>
  </si>
  <si>
    <t xml:space="preserve">Продление программы для ЭВМ 1С-Битрикс: Управление сайтом – Стандарт сроком на один год. Лицензия Стандарт для сайта www.msch154.ru </t>
  </si>
  <si>
    <t>Ценовое предложение 1 № б/н от 05.10.2026 г</t>
  </si>
  <si>
    <t>Ценовое предложение 2 № б/н от 02.10.2026 г.</t>
  </si>
  <si>
    <t>Ценовое предложение 3 № б/н от 05.10.2026 г.</t>
  </si>
  <si>
    <t>Дата подготовки обоснования НМЦК 14.10.2026 г</t>
  </si>
  <si>
    <t xml:space="preserve">на продление программы для ЭВМ 1С-Битрикс: Управление сайтом – Стандарт сроком на один год. Лицензия Стандарт для сайта www.msch154.ru 
</t>
  </si>
  <si>
    <t>Дата подготовки обоснования НМЦК: 14.10.2026 года</t>
  </si>
</sst>
</file>

<file path=xl/styles.xml><?xml version="1.0" encoding="utf-8"?>
<styleSheet xmlns="http://schemas.openxmlformats.org/spreadsheetml/2006/main">
  <numFmts count="4">
    <numFmt numFmtId="164" formatCode="\ * #,##0.00&quot;    &quot;;\-* #,##0.00&quot;    &quot;;\ * \-#&quot;    &quot;;\ @\ "/>
    <numFmt numFmtId="165" formatCode="0.00000"/>
    <numFmt numFmtId="166" formatCode="0.0"/>
    <numFmt numFmtId="167" formatCode="0.0000"/>
  </numFmts>
  <fonts count="15">
    <font>
      <sz val="10"/>
      <name val="Arial"/>
      <charset val="1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Calibri"/>
      <family val="2"/>
      <charset val="1"/>
    </font>
    <font>
      <b/>
      <sz val="10"/>
      <name val="Times New Roman"/>
      <family val="1"/>
      <charset val="1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1"/>
    </font>
    <font>
      <i/>
      <sz val="10"/>
      <name val="Times New Roman"/>
      <family val="1"/>
      <charset val="1"/>
    </font>
    <font>
      <sz val="10"/>
      <name val="Times New Roman"/>
      <family val="1"/>
      <charset val="1"/>
    </font>
    <font>
      <i/>
      <vertAlign val="subscript"/>
      <sz val="10"/>
      <name val="Times New Roman"/>
      <family val="1"/>
      <charset val="1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10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10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10" xfId="0" applyFont="1" applyBorder="1" applyAlignment="1">
      <alignment horizontal="right" vertical="top" wrapText="1"/>
    </xf>
    <xf numFmtId="0" fontId="14" fillId="0" borderId="10" xfId="0" applyFont="1" applyBorder="1" applyAlignment="1">
      <alignment horizontal="center" vertical="top" wrapText="1"/>
    </xf>
    <xf numFmtId="1" fontId="4" fillId="0" borderId="10" xfId="0" applyNumberFormat="1" applyFont="1" applyBorder="1" applyAlignment="1">
      <alignment horizontal="distributed" vertical="top" wrapText="1"/>
    </xf>
    <xf numFmtId="165" fontId="4" fillId="0" borderId="10" xfId="0" applyNumberFormat="1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10" fontId="4" fillId="0" borderId="10" xfId="0" applyNumberFormat="1" applyFont="1" applyBorder="1" applyAlignment="1">
      <alignment horizontal="center" vertical="top"/>
    </xf>
    <xf numFmtId="166" fontId="4" fillId="0" borderId="10" xfId="0" applyNumberFormat="1" applyFont="1" applyBorder="1" applyAlignment="1">
      <alignment horizontal="center" vertical="top" wrapText="1"/>
    </xf>
    <xf numFmtId="167" fontId="4" fillId="0" borderId="10" xfId="0" applyNumberFormat="1" applyFont="1" applyBorder="1" applyAlignment="1">
      <alignment horizontal="center" vertical="top" wrapText="1"/>
    </xf>
    <xf numFmtId="4" fontId="4" fillId="0" borderId="10" xfId="0" applyNumberFormat="1" applyFont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top" wrapText="1"/>
      <protection locked="0"/>
    </xf>
    <xf numFmtId="2" fontId="9" fillId="0" borderId="10" xfId="0" applyNumberFormat="1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30480</xdr:colOff>
      <xdr:row>6</xdr:row>
      <xdr:rowOff>2773680</xdr:rowOff>
    </xdr:from>
    <xdr:to>
      <xdr:col>11</xdr:col>
      <xdr:colOff>1074420</xdr:colOff>
      <xdr:row>6</xdr:row>
      <xdr:rowOff>3131820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17180" y="5116830"/>
          <a:ext cx="1015365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3600</xdr:colOff>
      <xdr:row>6</xdr:row>
      <xdr:rowOff>967680</xdr:rowOff>
    </xdr:from>
    <xdr:to>
      <xdr:col>9</xdr:col>
      <xdr:colOff>792000</xdr:colOff>
      <xdr:row>6</xdr:row>
      <xdr:rowOff>1414080</xdr:rowOff>
    </xdr:to>
    <xdr:pic>
      <xdr:nvPicPr>
        <xdr:cNvPr id="9" name="Picture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5735918" y="3504794"/>
          <a:ext cx="788400" cy="446400"/>
        </a:xfrm>
        <a:prstGeom prst="rect">
          <a:avLst/>
        </a:prstGeom>
        <a:ln w="9360">
          <a:noFill/>
        </a:ln>
      </xdr:spPr>
    </xdr:pic>
    <xdr:clientData/>
  </xdr:twoCellAnchor>
  <xdr:twoCellAnchor>
    <xdr:from>
      <xdr:col>10</xdr:col>
      <xdr:colOff>5968</xdr:colOff>
      <xdr:row>6</xdr:row>
      <xdr:rowOff>1569371</xdr:rowOff>
    </xdr:from>
    <xdr:to>
      <xdr:col>10</xdr:col>
      <xdr:colOff>766945</xdr:colOff>
      <xdr:row>6</xdr:row>
      <xdr:rowOff>1909211</xdr:rowOff>
    </xdr:to>
    <xdr:pic>
      <xdr:nvPicPr>
        <xdr:cNvPr id="10" name="Picture 1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6820673" y="4487485"/>
          <a:ext cx="760977" cy="33984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A13"/>
  <sheetViews>
    <sheetView topLeftCell="A7" zoomScale="90" zoomScaleNormal="90" workbookViewId="0">
      <selection activeCell="L16" sqref="L16"/>
    </sheetView>
  </sheetViews>
  <sheetFormatPr defaultColWidth="11.5546875" defaultRowHeight="13.2"/>
  <cols>
    <col min="1" max="1" width="3.6640625" style="1" customWidth="1"/>
    <col min="2" max="2" width="41.6640625" style="1" customWidth="1"/>
    <col min="3" max="3" width="5" style="1" customWidth="1"/>
    <col min="4" max="4" width="6.88671875" style="1" customWidth="1"/>
    <col min="5" max="5" width="7.44140625" style="1" customWidth="1"/>
    <col min="6" max="6" width="9" style="1" customWidth="1"/>
    <col min="7" max="7" width="8.6640625" style="1" customWidth="1"/>
    <col min="8" max="8" width="5.6640625" style="1" bestFit="1" customWidth="1"/>
    <col min="9" max="9" width="12.88671875" style="1" customWidth="1"/>
    <col min="10" max="11" width="11.88671875" style="1" customWidth="1"/>
    <col min="12" max="12" width="15.88671875" style="1" customWidth="1"/>
    <col min="13" max="13" width="13.6640625" style="1" customWidth="1"/>
    <col min="14" max="14" width="13.33203125" style="1" customWidth="1"/>
    <col min="15" max="15" width="15.109375" style="1" customWidth="1"/>
    <col min="16" max="1015" width="11.5546875" style="1"/>
    <col min="1016" max="16384" width="11.5546875" style="8"/>
  </cols>
  <sheetData>
    <row r="1" spans="1:1015" s="4" customFormat="1" ht="22.95" customHeight="1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5"/>
    </row>
    <row r="2" spans="1:1015" s="4" customFormat="1" ht="30" customHeight="1">
      <c r="A2" s="7"/>
      <c r="B2" s="40" t="s">
        <v>34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015" s="4" customFormat="1" ht="37.950000000000003" customHeight="1">
      <c r="A3" s="41" t="s">
        <v>35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015" s="4" customFormat="1" ht="63" customHeight="1">
      <c r="A4" s="42" t="s">
        <v>1</v>
      </c>
      <c r="B4" s="43"/>
      <c r="C4" s="44" t="s">
        <v>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015" s="4" customFormat="1">
      <c r="A5" s="47" t="s">
        <v>3</v>
      </c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</row>
    <row r="6" spans="1:1015" s="4" customFormat="1" ht="64.2" customHeight="1">
      <c r="A6" s="57" t="s">
        <v>4</v>
      </c>
      <c r="B6" s="57" t="s">
        <v>5</v>
      </c>
      <c r="C6" s="58" t="s">
        <v>6</v>
      </c>
      <c r="D6" s="58" t="s">
        <v>7</v>
      </c>
      <c r="E6" s="57" t="s">
        <v>8</v>
      </c>
      <c r="F6" s="57"/>
      <c r="G6" s="57"/>
      <c r="H6" s="57"/>
      <c r="I6" s="52" t="s">
        <v>9</v>
      </c>
      <c r="J6" s="52"/>
      <c r="K6" s="52"/>
      <c r="L6" s="53" t="s">
        <v>10</v>
      </c>
      <c r="M6" s="53"/>
      <c r="N6" s="53"/>
      <c r="O6" s="53"/>
    </row>
    <row r="7" spans="1:1015" ht="242.25" customHeight="1">
      <c r="A7" s="57"/>
      <c r="B7" s="57"/>
      <c r="C7" s="58"/>
      <c r="D7" s="58"/>
      <c r="E7" s="38" t="s">
        <v>37</v>
      </c>
      <c r="F7" s="38" t="s">
        <v>38</v>
      </c>
      <c r="G7" s="38" t="s">
        <v>39</v>
      </c>
      <c r="H7" s="21" t="s">
        <v>11</v>
      </c>
      <c r="I7" s="21" t="s">
        <v>27</v>
      </c>
      <c r="J7" s="22" t="s">
        <v>12</v>
      </c>
      <c r="K7" s="22" t="s">
        <v>28</v>
      </c>
      <c r="L7" s="22" t="s">
        <v>29</v>
      </c>
      <c r="M7" s="21" t="s">
        <v>13</v>
      </c>
      <c r="N7" s="21" t="s">
        <v>14</v>
      </c>
      <c r="O7" s="21" t="s">
        <v>15</v>
      </c>
    </row>
    <row r="8" spans="1:1015" s="26" customFormat="1" ht="51.6" customHeight="1">
      <c r="A8" s="27">
        <v>1</v>
      </c>
      <c r="B8" s="23" t="s">
        <v>36</v>
      </c>
      <c r="C8" s="28" t="s">
        <v>31</v>
      </c>
      <c r="D8" s="27">
        <v>1</v>
      </c>
      <c r="E8" s="29">
        <v>6500</v>
      </c>
      <c r="F8" s="30">
        <v>6100</v>
      </c>
      <c r="G8" s="30">
        <v>5240</v>
      </c>
      <c r="H8" s="31">
        <v>3</v>
      </c>
      <c r="I8" s="32">
        <f>AVERAGE(E8:G8)</f>
        <v>5946.666666666667</v>
      </c>
      <c r="J8" s="33">
        <f>STDEV(E8:G8)</f>
        <v>643.84263087600516</v>
      </c>
      <c r="K8" s="34">
        <f>J8/I8</f>
        <v>0.1082695007078484</v>
      </c>
      <c r="L8" s="35">
        <f>I8</f>
        <v>5946.666666666667</v>
      </c>
      <c r="M8" s="36">
        <f>E8</f>
        <v>6500</v>
      </c>
      <c r="N8" s="37">
        <f>G8</f>
        <v>5240</v>
      </c>
      <c r="O8" s="37">
        <f>N8*D8</f>
        <v>5240</v>
      </c>
      <c r="P8" s="24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  <c r="UL8" s="25"/>
      <c r="UM8" s="25"/>
      <c r="UN8" s="25"/>
      <c r="UO8" s="25"/>
      <c r="UP8" s="25"/>
      <c r="UQ8" s="25"/>
      <c r="UR8" s="25"/>
      <c r="US8" s="25"/>
      <c r="UT8" s="25"/>
      <c r="UU8" s="25"/>
      <c r="UV8" s="25"/>
      <c r="UW8" s="25"/>
      <c r="UX8" s="25"/>
      <c r="UY8" s="25"/>
      <c r="UZ8" s="25"/>
      <c r="VA8" s="25"/>
      <c r="VB8" s="25"/>
      <c r="VC8" s="25"/>
      <c r="VD8" s="25"/>
      <c r="VE8" s="25"/>
      <c r="VF8" s="25"/>
      <c r="VG8" s="25"/>
      <c r="VH8" s="25"/>
      <c r="VI8" s="25"/>
      <c r="VJ8" s="25"/>
      <c r="VK8" s="25"/>
      <c r="VL8" s="25"/>
      <c r="VM8" s="25"/>
      <c r="VN8" s="25"/>
      <c r="VO8" s="25"/>
      <c r="VP8" s="25"/>
      <c r="VQ8" s="25"/>
      <c r="VR8" s="25"/>
      <c r="VS8" s="25"/>
      <c r="VT8" s="25"/>
      <c r="VU8" s="25"/>
      <c r="VV8" s="25"/>
      <c r="VW8" s="25"/>
      <c r="VX8" s="25"/>
      <c r="VY8" s="25"/>
      <c r="VZ8" s="25"/>
      <c r="WA8" s="25"/>
      <c r="WB8" s="25"/>
      <c r="WC8" s="25"/>
      <c r="WD8" s="25"/>
      <c r="WE8" s="25"/>
      <c r="WF8" s="25"/>
      <c r="WG8" s="25"/>
      <c r="WH8" s="25"/>
      <c r="WI8" s="25"/>
      <c r="WJ8" s="25"/>
      <c r="WK8" s="25"/>
      <c r="WL8" s="25"/>
      <c r="WM8" s="25"/>
      <c r="WN8" s="25"/>
      <c r="WO8" s="25"/>
      <c r="WP8" s="25"/>
      <c r="WQ8" s="25"/>
      <c r="WR8" s="25"/>
      <c r="WS8" s="25"/>
      <c r="WT8" s="25"/>
      <c r="WU8" s="25"/>
      <c r="WV8" s="25"/>
      <c r="WW8" s="25"/>
      <c r="WX8" s="25"/>
      <c r="WY8" s="25"/>
      <c r="WZ8" s="25"/>
      <c r="XA8" s="25"/>
      <c r="XB8" s="25"/>
      <c r="XC8" s="25"/>
      <c r="XD8" s="25"/>
      <c r="XE8" s="25"/>
      <c r="XF8" s="25"/>
      <c r="XG8" s="25"/>
      <c r="XH8" s="25"/>
      <c r="XI8" s="25"/>
      <c r="XJ8" s="25"/>
      <c r="XK8" s="25"/>
      <c r="XL8" s="25"/>
      <c r="XM8" s="25"/>
      <c r="XN8" s="25"/>
      <c r="XO8" s="25"/>
      <c r="XP8" s="25"/>
      <c r="XQ8" s="25"/>
      <c r="XR8" s="25"/>
      <c r="XS8" s="25"/>
      <c r="XT8" s="25"/>
      <c r="XU8" s="25"/>
      <c r="XV8" s="25"/>
      <c r="XW8" s="25"/>
      <c r="XX8" s="25"/>
      <c r="XY8" s="25"/>
      <c r="XZ8" s="25"/>
      <c r="YA8" s="25"/>
      <c r="YB8" s="25"/>
      <c r="YC8" s="25"/>
      <c r="YD8" s="25"/>
      <c r="YE8" s="25"/>
      <c r="YF8" s="25"/>
      <c r="YG8" s="25"/>
      <c r="YH8" s="25"/>
      <c r="YI8" s="25"/>
      <c r="YJ8" s="25"/>
      <c r="YK8" s="25"/>
      <c r="YL8" s="25"/>
      <c r="YM8" s="25"/>
      <c r="YN8" s="25"/>
      <c r="YO8" s="25"/>
      <c r="YP8" s="25"/>
      <c r="YQ8" s="25"/>
      <c r="YR8" s="25"/>
      <c r="YS8" s="25"/>
      <c r="YT8" s="25"/>
      <c r="YU8" s="25"/>
      <c r="YV8" s="25"/>
      <c r="YW8" s="25"/>
      <c r="YX8" s="25"/>
      <c r="YY8" s="25"/>
      <c r="YZ8" s="25"/>
      <c r="ZA8" s="25"/>
      <c r="ZB8" s="25"/>
      <c r="ZC8" s="25"/>
      <c r="ZD8" s="25"/>
      <c r="ZE8" s="25"/>
      <c r="ZF8" s="25"/>
      <c r="ZG8" s="25"/>
      <c r="ZH8" s="25"/>
      <c r="ZI8" s="25"/>
      <c r="ZJ8" s="25"/>
      <c r="ZK8" s="25"/>
      <c r="ZL8" s="25"/>
      <c r="ZM8" s="25"/>
      <c r="ZN8" s="25"/>
      <c r="ZO8" s="25"/>
      <c r="ZP8" s="25"/>
      <c r="ZQ8" s="25"/>
      <c r="ZR8" s="25"/>
      <c r="ZS8" s="25"/>
      <c r="ZT8" s="25"/>
      <c r="ZU8" s="25"/>
      <c r="ZV8" s="25"/>
      <c r="ZW8" s="25"/>
      <c r="ZX8" s="25"/>
      <c r="ZY8" s="25"/>
      <c r="ZZ8" s="25"/>
      <c r="AAA8" s="25"/>
      <c r="AAB8" s="25"/>
      <c r="AAC8" s="25"/>
      <c r="AAD8" s="25"/>
      <c r="AAE8" s="25"/>
      <c r="AAF8" s="25"/>
      <c r="AAG8" s="25"/>
      <c r="AAH8" s="25"/>
      <c r="AAI8" s="25"/>
      <c r="AAJ8" s="25"/>
      <c r="AAK8" s="25"/>
      <c r="AAL8" s="25"/>
      <c r="AAM8" s="25"/>
      <c r="AAN8" s="25"/>
      <c r="AAO8" s="25"/>
      <c r="AAP8" s="25"/>
      <c r="AAQ8" s="25"/>
      <c r="AAR8" s="25"/>
      <c r="AAS8" s="25"/>
      <c r="AAT8" s="25"/>
      <c r="AAU8" s="25"/>
      <c r="AAV8" s="25"/>
      <c r="AAW8" s="25"/>
      <c r="AAX8" s="25"/>
      <c r="AAY8" s="25"/>
      <c r="AAZ8" s="25"/>
      <c r="ABA8" s="25"/>
      <c r="ABB8" s="25"/>
      <c r="ABC8" s="25"/>
      <c r="ABD8" s="25"/>
      <c r="ABE8" s="25"/>
      <c r="ABF8" s="25"/>
      <c r="ABG8" s="25"/>
      <c r="ABH8" s="25"/>
      <c r="ABI8" s="25"/>
      <c r="ABJ8" s="25"/>
      <c r="ABK8" s="25"/>
      <c r="ABL8" s="25"/>
      <c r="ABM8" s="25"/>
      <c r="ABN8" s="25"/>
      <c r="ABO8" s="25"/>
      <c r="ABP8" s="25"/>
      <c r="ABQ8" s="25"/>
      <c r="ABR8" s="25"/>
      <c r="ABS8" s="25"/>
      <c r="ABT8" s="25"/>
      <c r="ABU8" s="25"/>
      <c r="ABV8" s="25"/>
      <c r="ABW8" s="25"/>
      <c r="ABX8" s="25"/>
      <c r="ABY8" s="25"/>
      <c r="ABZ8" s="25"/>
      <c r="ACA8" s="25"/>
      <c r="ACB8" s="25"/>
      <c r="ACC8" s="25"/>
      <c r="ACD8" s="25"/>
      <c r="ACE8" s="25"/>
      <c r="ACF8" s="25"/>
      <c r="ACG8" s="25"/>
      <c r="ACH8" s="25"/>
      <c r="ACI8" s="25"/>
      <c r="ACJ8" s="25"/>
      <c r="ACK8" s="25"/>
      <c r="ACL8" s="25"/>
      <c r="ACM8" s="25"/>
      <c r="ACN8" s="25"/>
      <c r="ACO8" s="25"/>
      <c r="ACP8" s="25"/>
      <c r="ACQ8" s="25"/>
      <c r="ACR8" s="25"/>
      <c r="ACS8" s="25"/>
      <c r="ACT8" s="25"/>
      <c r="ACU8" s="25"/>
      <c r="ACV8" s="25"/>
      <c r="ACW8" s="25"/>
      <c r="ACX8" s="25"/>
      <c r="ACY8" s="25"/>
      <c r="ACZ8" s="25"/>
      <c r="ADA8" s="25"/>
      <c r="ADB8" s="25"/>
      <c r="ADC8" s="25"/>
      <c r="ADD8" s="25"/>
      <c r="ADE8" s="25"/>
      <c r="ADF8" s="25"/>
      <c r="ADG8" s="25"/>
      <c r="ADH8" s="25"/>
      <c r="ADI8" s="25"/>
      <c r="ADJ8" s="25"/>
      <c r="ADK8" s="25"/>
      <c r="ADL8" s="25"/>
      <c r="ADM8" s="25"/>
      <c r="ADN8" s="25"/>
      <c r="ADO8" s="25"/>
      <c r="ADP8" s="25"/>
      <c r="ADQ8" s="25"/>
      <c r="ADR8" s="25"/>
      <c r="ADS8" s="25"/>
      <c r="ADT8" s="25"/>
      <c r="ADU8" s="25"/>
      <c r="ADV8" s="25"/>
      <c r="ADW8" s="25"/>
      <c r="ADX8" s="25"/>
      <c r="ADY8" s="25"/>
      <c r="ADZ8" s="25"/>
      <c r="AEA8" s="25"/>
      <c r="AEB8" s="25"/>
      <c r="AEC8" s="25"/>
      <c r="AED8" s="25"/>
      <c r="AEE8" s="25"/>
      <c r="AEF8" s="25"/>
      <c r="AEG8" s="25"/>
      <c r="AEH8" s="25"/>
      <c r="AEI8" s="25"/>
      <c r="AEJ8" s="25"/>
      <c r="AEK8" s="25"/>
      <c r="AEL8" s="25"/>
      <c r="AEM8" s="25"/>
      <c r="AEN8" s="25"/>
      <c r="AEO8" s="25"/>
      <c r="AEP8" s="25"/>
      <c r="AEQ8" s="25"/>
      <c r="AER8" s="25"/>
      <c r="AES8" s="25"/>
      <c r="AET8" s="25"/>
      <c r="AEU8" s="25"/>
      <c r="AEV8" s="25"/>
      <c r="AEW8" s="25"/>
      <c r="AEX8" s="25"/>
      <c r="AEY8" s="25"/>
      <c r="AEZ8" s="25"/>
      <c r="AFA8" s="25"/>
      <c r="AFB8" s="25"/>
      <c r="AFC8" s="25"/>
      <c r="AFD8" s="25"/>
      <c r="AFE8" s="25"/>
      <c r="AFF8" s="25"/>
      <c r="AFG8" s="25"/>
      <c r="AFH8" s="25"/>
      <c r="AFI8" s="25"/>
      <c r="AFJ8" s="25"/>
      <c r="AFK8" s="25"/>
      <c r="AFL8" s="25"/>
      <c r="AFM8" s="25"/>
      <c r="AFN8" s="25"/>
      <c r="AFO8" s="25"/>
      <c r="AFP8" s="25"/>
      <c r="AFQ8" s="25"/>
      <c r="AFR8" s="25"/>
      <c r="AFS8" s="25"/>
      <c r="AFT8" s="25"/>
      <c r="AFU8" s="25"/>
      <c r="AFV8" s="25"/>
      <c r="AFW8" s="25"/>
      <c r="AFX8" s="25"/>
      <c r="AFY8" s="25"/>
      <c r="AFZ8" s="25"/>
      <c r="AGA8" s="25"/>
      <c r="AGB8" s="25"/>
      <c r="AGC8" s="25"/>
      <c r="AGD8" s="25"/>
      <c r="AGE8" s="25"/>
      <c r="AGF8" s="25"/>
      <c r="AGG8" s="25"/>
      <c r="AGH8" s="25"/>
      <c r="AGI8" s="25"/>
      <c r="AGJ8" s="25"/>
      <c r="AGK8" s="25"/>
      <c r="AGL8" s="25"/>
      <c r="AGM8" s="25"/>
      <c r="AGN8" s="25"/>
      <c r="AGO8" s="25"/>
      <c r="AGP8" s="25"/>
      <c r="AGQ8" s="25"/>
      <c r="AGR8" s="25"/>
      <c r="AGS8" s="25"/>
      <c r="AGT8" s="25"/>
      <c r="AGU8" s="25"/>
      <c r="AGV8" s="25"/>
      <c r="AGW8" s="25"/>
      <c r="AGX8" s="25"/>
      <c r="AGY8" s="25"/>
      <c r="AGZ8" s="25"/>
      <c r="AHA8" s="25"/>
      <c r="AHB8" s="25"/>
      <c r="AHC8" s="25"/>
      <c r="AHD8" s="25"/>
      <c r="AHE8" s="25"/>
      <c r="AHF8" s="25"/>
      <c r="AHG8" s="25"/>
      <c r="AHH8" s="25"/>
      <c r="AHI8" s="25"/>
      <c r="AHJ8" s="25"/>
      <c r="AHK8" s="25"/>
      <c r="AHL8" s="25"/>
      <c r="AHM8" s="25"/>
      <c r="AHN8" s="25"/>
      <c r="AHO8" s="25"/>
      <c r="AHP8" s="25"/>
      <c r="AHQ8" s="25"/>
      <c r="AHR8" s="25"/>
      <c r="AHS8" s="25"/>
      <c r="AHT8" s="25"/>
      <c r="AHU8" s="25"/>
      <c r="AHV8" s="25"/>
      <c r="AHW8" s="25"/>
      <c r="AHX8" s="25"/>
      <c r="AHY8" s="25"/>
      <c r="AHZ8" s="25"/>
      <c r="AIA8" s="25"/>
      <c r="AIB8" s="25"/>
      <c r="AIC8" s="25"/>
      <c r="AID8" s="25"/>
      <c r="AIE8" s="25"/>
      <c r="AIF8" s="25"/>
      <c r="AIG8" s="25"/>
      <c r="AIH8" s="25"/>
      <c r="AII8" s="25"/>
      <c r="AIJ8" s="25"/>
      <c r="AIK8" s="25"/>
      <c r="AIL8" s="25"/>
      <c r="AIM8" s="25"/>
      <c r="AIN8" s="25"/>
      <c r="AIO8" s="25"/>
      <c r="AIP8" s="25"/>
      <c r="AIQ8" s="25"/>
      <c r="AIR8" s="25"/>
      <c r="AIS8" s="25"/>
      <c r="AIT8" s="25"/>
      <c r="AIU8" s="25"/>
      <c r="AIV8" s="25"/>
      <c r="AIW8" s="25"/>
      <c r="AIX8" s="25"/>
      <c r="AIY8" s="25"/>
      <c r="AIZ8" s="25"/>
      <c r="AJA8" s="25"/>
      <c r="AJB8" s="25"/>
      <c r="AJC8" s="25"/>
      <c r="AJD8" s="25"/>
      <c r="AJE8" s="25"/>
      <c r="AJF8" s="25"/>
      <c r="AJG8" s="25"/>
      <c r="AJH8" s="25"/>
      <c r="AJI8" s="25"/>
      <c r="AJJ8" s="25"/>
      <c r="AJK8" s="25"/>
      <c r="AJL8" s="25"/>
      <c r="AJM8" s="25"/>
      <c r="AJN8" s="25"/>
      <c r="AJO8" s="25"/>
      <c r="AJP8" s="25"/>
      <c r="AJQ8" s="25"/>
      <c r="AJR8" s="25"/>
      <c r="AJS8" s="25"/>
      <c r="AJT8" s="25"/>
      <c r="AJU8" s="25"/>
      <c r="AJV8" s="25"/>
      <c r="AJW8" s="25"/>
      <c r="AJX8" s="25"/>
      <c r="AJY8" s="25"/>
      <c r="AJZ8" s="25"/>
      <c r="AKA8" s="25"/>
      <c r="AKB8" s="25"/>
      <c r="AKC8" s="25"/>
      <c r="AKD8" s="25"/>
      <c r="AKE8" s="25"/>
      <c r="AKF8" s="25"/>
      <c r="AKG8" s="25"/>
      <c r="AKH8" s="25"/>
      <c r="AKI8" s="25"/>
      <c r="AKJ8" s="25"/>
      <c r="AKK8" s="25"/>
      <c r="AKL8" s="25"/>
      <c r="AKM8" s="25"/>
      <c r="AKN8" s="25"/>
      <c r="AKO8" s="25"/>
      <c r="AKP8" s="25"/>
      <c r="AKQ8" s="25"/>
      <c r="AKR8" s="25"/>
      <c r="AKS8" s="25"/>
      <c r="AKT8" s="25"/>
      <c r="AKU8" s="25"/>
      <c r="AKV8" s="25"/>
      <c r="AKW8" s="25"/>
      <c r="AKX8" s="25"/>
      <c r="AKY8" s="25"/>
      <c r="AKZ8" s="25"/>
      <c r="ALA8" s="25"/>
      <c r="ALB8" s="25"/>
      <c r="ALC8" s="25"/>
      <c r="ALD8" s="25"/>
      <c r="ALE8" s="25"/>
      <c r="ALF8" s="25"/>
      <c r="ALG8" s="25"/>
      <c r="ALH8" s="25"/>
      <c r="ALI8" s="25"/>
      <c r="ALJ8" s="25"/>
      <c r="ALK8" s="25"/>
      <c r="ALL8" s="25"/>
      <c r="ALM8" s="25"/>
      <c r="ALN8" s="25"/>
      <c r="ALO8" s="25"/>
      <c r="ALP8" s="25"/>
      <c r="ALQ8" s="25"/>
      <c r="ALR8" s="25"/>
      <c r="ALS8" s="25"/>
      <c r="ALT8" s="25"/>
      <c r="ALU8" s="25"/>
      <c r="ALV8" s="25"/>
      <c r="ALW8" s="25"/>
      <c r="ALX8" s="25"/>
      <c r="ALY8" s="25"/>
      <c r="ALZ8" s="25"/>
      <c r="AMA8" s="25"/>
    </row>
    <row r="9" spans="1:1015" s="6" customFormat="1">
      <c r="A9" s="7"/>
      <c r="B9" s="9"/>
      <c r="C9" s="10"/>
      <c r="D9" s="10"/>
      <c r="E9" s="11"/>
      <c r="F9" s="11"/>
      <c r="G9" s="11"/>
      <c r="H9" s="11"/>
      <c r="I9" s="11"/>
      <c r="J9" s="12"/>
      <c r="K9" s="13"/>
      <c r="L9" s="14"/>
      <c r="M9" s="15"/>
      <c r="N9" s="14" t="s">
        <v>16</v>
      </c>
      <c r="O9" s="16">
        <f>SUM(O8:O8)</f>
        <v>5240</v>
      </c>
      <c r="P9" s="20"/>
    </row>
    <row r="10" spans="1:1015" s="6" customFormat="1" ht="30.75" customHeight="1">
      <c r="A10" s="54" t="s">
        <v>30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4"/>
    </row>
    <row r="11" spans="1:1015" s="6" customFormat="1" ht="18" customHeight="1">
      <c r="A11" s="55" t="s">
        <v>17</v>
      </c>
      <c r="B11" s="55"/>
      <c r="C11" s="55"/>
      <c r="D11" s="55"/>
      <c r="E11" s="55"/>
      <c r="F11" s="55"/>
      <c r="G11" s="55"/>
      <c r="H11" s="55"/>
      <c r="I11" s="17">
        <f>O9</f>
        <v>5240</v>
      </c>
      <c r="J11" s="18" t="s">
        <v>18</v>
      </c>
      <c r="K11" s="18"/>
      <c r="L11" s="18"/>
      <c r="M11" s="18"/>
      <c r="N11" s="18"/>
      <c r="O11" s="17"/>
      <c r="P11" s="4"/>
    </row>
    <row r="12" spans="1:1015" s="6" customFormat="1" ht="15" customHeight="1">
      <c r="A12" s="56" t="s">
        <v>19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4"/>
    </row>
    <row r="13" spans="1:1015" s="4" customFormat="1">
      <c r="A13" s="51" t="s">
        <v>40</v>
      </c>
      <c r="B13" s="51"/>
      <c r="C13" s="51"/>
      <c r="D13" s="51"/>
      <c r="E13" s="51"/>
      <c r="F13" s="51"/>
      <c r="G13" s="51"/>
      <c r="H13" s="51"/>
      <c r="I13" s="51"/>
      <c r="J13" s="19"/>
      <c r="K13" s="19"/>
      <c r="L13" s="19"/>
      <c r="M13" s="19"/>
      <c r="N13" s="19"/>
      <c r="O13" s="19"/>
    </row>
  </sheetData>
  <mergeCells count="18">
    <mergeCell ref="A5:B5"/>
    <mergeCell ref="C5:O5"/>
    <mergeCell ref="A13:I13"/>
    <mergeCell ref="I6:K6"/>
    <mergeCell ref="L6:O6"/>
    <mergeCell ref="A10:O10"/>
    <mergeCell ref="A11:H11"/>
    <mergeCell ref="A12:O12"/>
    <mergeCell ref="A6:A7"/>
    <mergeCell ref="B6:B7"/>
    <mergeCell ref="C6:C7"/>
    <mergeCell ref="D6:D7"/>
    <mergeCell ref="E6:H6"/>
    <mergeCell ref="B1:O1"/>
    <mergeCell ref="B2:O2"/>
    <mergeCell ref="A3:O3"/>
    <mergeCell ref="A4:B4"/>
    <mergeCell ref="C4:O4"/>
  </mergeCells>
  <pageMargins left="0.70833333333333304" right="0.70833333333333304" top="0.74791666666666701" bottom="0.74791666666666701" header="0.51180555555555496" footer="0.51180555555555496"/>
  <pageSetup paperSize="9" scale="73" firstPageNumber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M7" sqref="M7"/>
    </sheetView>
  </sheetViews>
  <sheetFormatPr defaultColWidth="11.5546875" defaultRowHeight="13.2"/>
  <cols>
    <col min="1" max="3" width="8.6640625" customWidth="1"/>
    <col min="4" max="4" width="2.5546875" customWidth="1"/>
    <col min="5" max="5" width="8.6640625" customWidth="1"/>
    <col min="6" max="6" width="21.33203125" customWidth="1"/>
    <col min="7" max="7" width="27.88671875" customWidth="1"/>
    <col min="8" max="64" width="8.6640625" customWidth="1"/>
  </cols>
  <sheetData>
    <row r="1" spans="1:7" ht="15" customHeight="1">
      <c r="A1" s="59" t="s">
        <v>20</v>
      </c>
      <c r="B1" s="59"/>
      <c r="C1" s="59"/>
      <c r="D1" s="59"/>
      <c r="E1" s="59"/>
      <c r="F1" s="59"/>
      <c r="G1" s="59"/>
    </row>
    <row r="2" spans="1:7" ht="42" customHeight="1">
      <c r="A2" s="60" t="s">
        <v>41</v>
      </c>
      <c r="B2" s="60"/>
      <c r="C2" s="60"/>
      <c r="D2" s="60"/>
      <c r="E2" s="60"/>
      <c r="F2" s="60"/>
      <c r="G2" s="60"/>
    </row>
    <row r="3" spans="1:7">
      <c r="A3" s="60"/>
      <c r="B3" s="60"/>
      <c r="C3" s="60"/>
      <c r="D3" s="60"/>
      <c r="E3" s="60"/>
      <c r="F3" s="60"/>
      <c r="G3" s="60"/>
    </row>
    <row r="4" spans="1:7" ht="74.25" customHeight="1">
      <c r="A4" s="61" t="s">
        <v>21</v>
      </c>
      <c r="B4" s="61"/>
      <c r="C4" s="61"/>
      <c r="D4" s="61"/>
      <c r="E4" s="62" t="s">
        <v>36</v>
      </c>
      <c r="F4" s="62"/>
      <c r="G4" s="62"/>
    </row>
    <row r="5" spans="1:7" ht="94.8" customHeight="1">
      <c r="A5" s="61" t="s">
        <v>1</v>
      </c>
      <c r="B5" s="61"/>
      <c r="C5" s="61"/>
      <c r="D5" s="61"/>
      <c r="E5" s="62" t="s">
        <v>32</v>
      </c>
      <c r="F5" s="62"/>
      <c r="G5" s="62"/>
    </row>
    <row r="6" spans="1:7" ht="25.2" customHeight="1">
      <c r="A6" s="61" t="s">
        <v>22</v>
      </c>
      <c r="B6" s="61"/>
      <c r="C6" s="61"/>
      <c r="D6" s="61"/>
      <c r="E6" s="63">
        <f>НМЦК!I11</f>
        <v>5240</v>
      </c>
      <c r="F6" s="63"/>
      <c r="G6" s="63"/>
    </row>
    <row r="7" spans="1:7" ht="20.399999999999999" customHeight="1">
      <c r="A7" s="61" t="s">
        <v>23</v>
      </c>
      <c r="B7" s="61"/>
      <c r="C7" s="61"/>
      <c r="D7" s="61"/>
      <c r="E7" s="62" t="s">
        <v>24</v>
      </c>
      <c r="F7" s="62"/>
      <c r="G7" s="62"/>
    </row>
    <row r="8" spans="1:7" ht="24" customHeight="1">
      <c r="A8" s="62" t="s">
        <v>42</v>
      </c>
      <c r="B8" s="62"/>
      <c r="C8" s="62"/>
      <c r="D8" s="62"/>
      <c r="E8" s="62"/>
      <c r="F8" s="62"/>
      <c r="G8" s="62"/>
    </row>
    <row r="9" spans="1:7" ht="15.6">
      <c r="A9" s="2"/>
      <c r="B9" s="2"/>
      <c r="C9" s="2"/>
      <c r="D9" s="2"/>
      <c r="E9" s="3"/>
      <c r="F9" s="2"/>
      <c r="G9" s="2"/>
    </row>
    <row r="10" spans="1:7" ht="16.5" customHeight="1">
      <c r="A10" s="64" t="s">
        <v>33</v>
      </c>
      <c r="B10" s="64"/>
      <c r="C10" s="64"/>
      <c r="D10" s="64"/>
      <c r="E10" s="64"/>
      <c r="F10" s="64"/>
      <c r="G10" s="64"/>
    </row>
    <row r="11" spans="1:7" ht="15.75" customHeight="1">
      <c r="A11" s="65" t="s">
        <v>25</v>
      </c>
      <c r="B11" s="65"/>
      <c r="C11" s="65"/>
      <c r="D11" s="65"/>
      <c r="E11" s="65"/>
      <c r="F11" s="65"/>
      <c r="G11" s="2"/>
    </row>
    <row r="12" spans="1:7" ht="16.5" customHeight="1">
      <c r="A12" s="66"/>
      <c r="B12" s="66"/>
      <c r="C12" s="66"/>
      <c r="D12" s="66"/>
      <c r="E12" s="67"/>
      <c r="F12" s="67"/>
      <c r="G12" s="2"/>
    </row>
    <row r="13" spans="1:7" ht="15.75" customHeight="1">
      <c r="A13" s="65" t="s">
        <v>26</v>
      </c>
      <c r="B13" s="65"/>
      <c r="C13" s="65"/>
      <c r="D13" s="65"/>
      <c r="E13" s="65"/>
      <c r="F13" s="65"/>
      <c r="G13" s="2"/>
    </row>
  </sheetData>
  <mergeCells count="16">
    <mergeCell ref="A10:G10"/>
    <mergeCell ref="A11:F11"/>
    <mergeCell ref="A12:D12"/>
    <mergeCell ref="E12:F12"/>
    <mergeCell ref="A13:F13"/>
    <mergeCell ref="A6:D6"/>
    <mergeCell ref="E6:G6"/>
    <mergeCell ref="A7:D7"/>
    <mergeCell ref="E7:G7"/>
    <mergeCell ref="A8:G8"/>
    <mergeCell ref="A1:G1"/>
    <mergeCell ref="A2:G3"/>
    <mergeCell ref="A4:D4"/>
    <mergeCell ref="E4:G4"/>
    <mergeCell ref="A5:D5"/>
    <mergeCell ref="E5:G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НМЦК</vt:lpstr>
      <vt:lpstr>Обоснование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kab-402_2</cp:lastModifiedBy>
  <cp:revision>11</cp:revision>
  <cp:lastPrinted>2025-09-02T11:39:49Z</cp:lastPrinted>
  <dcterms:created xsi:type="dcterms:W3CDTF">1996-10-08T23:32:33Z</dcterms:created>
  <dcterms:modified xsi:type="dcterms:W3CDTF">2026-10-14T12:35:49Z</dcterms:modified>
  <dc:language>ru-RU</dc:language>
</cp:coreProperties>
</file>