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5AE31A0-A028-4906-9A5A-3CE4859064C5}" xr6:coauthVersionLast="36" xr6:coauthVersionMax="36" xr10:uidLastSave="{00000000-0000-0000-0000-000000000000}"/>
  <bookViews>
    <workbookView xWindow="2040" yWindow="1980" windowWidth="29535" windowHeight="17265" xr2:uid="{00000000-000D-0000-FFFF-FFFF00000000}"/>
  </bookViews>
  <sheets>
    <sheet name="Лист1" sheetId="1" r:id="rId1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тыс">{0,"тысячz";1,"тысячаz";2,"тысячиz";5,"тысячz"}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5" i="1" l="1"/>
  <c r="V24" i="1"/>
  <c r="V23" i="1"/>
  <c r="V22" i="1"/>
  <c r="V21" i="1"/>
  <c r="V26" i="1" l="1"/>
  <c r="V20" i="1" l="1"/>
  <c r="V19" i="1"/>
  <c r="V18" i="1"/>
  <c r="V17" i="1"/>
  <c r="V16" i="1"/>
  <c r="V15" i="1"/>
  <c r="V14" i="1"/>
  <c r="V13" i="1"/>
  <c r="V12" i="1"/>
  <c r="V27" i="1" l="1"/>
</calcChain>
</file>

<file path=xl/sharedStrings.xml><?xml version="1.0" encoding="utf-8"?>
<sst xmlns="http://schemas.openxmlformats.org/spreadsheetml/2006/main" count="94" uniqueCount="45">
  <si>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</si>
  <si>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</si>
  <si>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</si>
  <si>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</si>
  <si>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</si>
  <si>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family val="1"/>
        <charset val="204"/>
      </rPr>
      <t>Расчет НМЦК по формуле:  НМЦК =</t>
    </r>
    <r>
      <rPr>
        <sz val="15"/>
        <rFont val="Times New Roman"/>
        <family val="1"/>
        <charset val="204"/>
      </rPr>
      <t xml:space="preserve"> Σⁿ</t>
    </r>
    <r>
      <rPr>
        <sz val="7"/>
        <rFont val="Times New Roman"/>
        <family val="1"/>
        <charset val="204"/>
      </rPr>
      <t>i=1</t>
    </r>
    <r>
      <rPr>
        <sz val="11"/>
        <rFont val="Times New Roman"/>
        <family val="1"/>
        <charset val="204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</si>
  <si>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</si>
  <si>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</si>
  <si>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</si>
  <si>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</si>
  <si>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</si>
  <si>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</si>
  <si>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</si>
  <si>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</si>
  <si>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</si>
  <si>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</si>
  <si>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</si>
  <si>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</si>
  <si>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</si>
  <si>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</si>
  <si>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</si>
  <si>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</si>
  <si>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</si>
  <si>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</si>
  <si>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(руб.)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</si>
  <si>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</si>
  <si>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</si>
  <si>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</si>
  <si>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Поставщики 1</t>
  </si>
  <si>
    <t>Поставщики 2</t>
  </si>
  <si>
    <t>Поставщики 3</t>
  </si>
  <si>
    <t>РАСЧЕТ НМЦК ДЛЯ МЕД. ИЗДЕЛИЙ</t>
  </si>
  <si>
    <t/>
  </si>
  <si>
    <t>Ведущий специалист по закупкам</t>
  </si>
  <si>
    <t>32.50.13.110</t>
  </si>
  <si>
    <t>шт.</t>
  </si>
  <si>
    <t>Поставка ИМН Катетеры аспирационные трахеальные, уретральные,желудочные</t>
  </si>
  <si>
    <t>Ценовое предложение 2:-</t>
  </si>
  <si>
    <t>Ценовое предложение 3:-</t>
  </si>
  <si>
    <t>Ценовое предложение 1:Ценовая  информация входящий  исх. 11704 от 23.09.2026 г.</t>
  </si>
  <si>
    <t>Сумма  НМЦК составила, руб: 34 750,00 ( Тридцать четыре тысячи семьсот пятьдесят ) руб. 00 коп.</t>
  </si>
  <si>
    <t>Дата подготовки обоснования НМЦК: 03.10.2026 г.</t>
  </si>
  <si>
    <t>Зонд</t>
  </si>
  <si>
    <t>Катетер аспирационный трахеальный</t>
  </si>
  <si>
    <t>Катетер уретральный для однократного дренирования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</si>
</sst>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5"/>
      <name val="Times New Roman"/>
      <family val="1"/>
      <charset val="204"/>
    </font>
    <font>
      <sz val="7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</font>
    <font>
      <sz val="14"/>
      <color theme="1"/>
      <name val="PT Astra Serif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0"/>
  </cellStyleXfs>
  <cellXfs count="81">
    <xf numFmtId="0" fontId="0" fillId="0" borderId="0" xfId="0"/>
    <xf numFmtId="0" fontId="1" fillId="0" borderId="0" xfId="0" applyFont="1" applyFill="1" applyBorder="1" applyAlignment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0" fontId="4" fillId="0" borderId="0" xfId="0" applyFont="1" applyFill="1" applyBorder="1"/>
    <xf numFmtId="2" fontId="1" fillId="0" borderId="0" xfId="0" applyNumberFormat="1" applyFont="1" applyFill="1" applyBorder="1" applyAlignment="1"/>
    <xf numFmtId="2" fontId="1" fillId="0" borderId="0" xfId="0" applyNumberFormat="1" applyFont="1" applyFill="1" applyBorder="1"/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/>
    <xf numFmtId="2" fontId="4" fillId="0" borderId="0" xfId="0" applyNumberFormat="1" applyFont="1" applyFill="1" applyBorder="1"/>
    <xf numFmtId="0" fontId="12" fillId="0" borderId="8" xfId="0" applyFont="1" applyBorder="1"/>
    <xf numFmtId="0" fontId="13" fillId="0" borderId="14" xfId="0" applyFont="1" applyBorder="1" applyAlignment="1">
      <alignment horizontal="right" vertical="center"/>
    </xf>
    <xf numFmtId="2" fontId="13" fillId="0" borderId="14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4" fontId="12" fillId="0" borderId="0" xfId="0" applyNumberFormat="1" applyFont="1" applyFill="1"/>
    <xf numFmtId="49" fontId="12" fillId="0" borderId="0" xfId="0" applyNumberFormat="1" applyFont="1" applyFill="1"/>
    <xf numFmtId="14" fontId="12" fillId="0" borderId="0" xfId="0" applyNumberFormat="1" applyFont="1" applyFill="1"/>
    <xf numFmtId="0" fontId="12" fillId="0" borderId="0" xfId="0" applyFont="1"/>
    <xf numFmtId="0" fontId="12" fillId="0" borderId="13" xfId="0" applyFont="1" applyBorder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 vertical="top"/>
    </xf>
    <xf numFmtId="0" fontId="11" fillId="0" borderId="0" xfId="0" applyFont="1" applyAlignment="1"/>
    <xf numFmtId="0" fontId="14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right" vertical="center"/>
    </xf>
    <xf numFmtId="0" fontId="1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2" fontId="6" fillId="0" borderId="4" xfId="0" applyNumberFormat="1" applyFont="1" applyFill="1" applyBorder="1" applyAlignment="1">
      <alignment horizontal="center" vertical="center" wrapText="1"/>
    </xf>
    <xf numFmtId="2" fontId="6" fillId="0" borderId="8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88266</xdr:colOff>
      <xdr:row>10</xdr:row>
      <xdr:rowOff>1</xdr:rowOff>
    </xdr:from>
    <xdr:to>
      <xdr:col>17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38100</xdr:colOff>
      <xdr:row>9</xdr:row>
      <xdr:rowOff>322580</xdr:rowOff>
    </xdr:from>
    <xdr:to>
      <xdr:col>16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1"/>
  <sheetViews>
    <sheetView tabSelected="1" topLeftCell="A20" zoomScale="80" zoomScaleNormal="80" zoomScaleSheetLayoutView="100" workbookViewId="0">
      <selection activeCell="B20" sqref="B20:C20"/>
    </sheetView>
  </sheetViews>
  <sheetFormatPr defaultColWidth="11.5703125" defaultRowHeight="15"/>
  <cols>
    <col min="1" max="1" width="7.85546875" style="4" customWidth="1"/>
    <col min="2" max="2" width="20.85546875" style="4" customWidth="1"/>
    <col min="3" max="3" width="11.140625" style="4" customWidth="1"/>
    <col min="4" max="4" width="16.28515625" style="4" customWidth="1"/>
    <col min="5" max="5" width="8.7109375" style="4" customWidth="1"/>
    <col min="6" max="6" width="14.28515625" style="9" customWidth="1"/>
    <col min="7" max="7" width="23.85546875" style="9" customWidth="1"/>
    <col min="8" max="9" width="22" style="10" customWidth="1"/>
    <col min="10" max="16" width="22" style="10" hidden="1" customWidth="1"/>
    <col min="17" max="17" width="21.85546875" style="9" customWidth="1"/>
    <col min="18" max="18" width="22.140625" style="9" customWidth="1"/>
    <col min="19" max="19" width="16.42578125" style="9" customWidth="1"/>
    <col min="20" max="20" width="8.7109375" style="9" customWidth="1"/>
    <col min="21" max="21" width="18.28515625" style="9" customWidth="1"/>
    <col min="22" max="23" width="19.7109375" style="4" customWidth="1"/>
    <col min="24" max="24" width="18.42578125" style="4" customWidth="1"/>
    <col min="25" max="57" width="9.140625" style="4" customWidth="1"/>
    <col min="58" max="16384" width="11.5703125" style="4"/>
  </cols>
  <sheetData>
    <row r="1" spans="1:2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</row>
    <row r="2" spans="1:24" ht="15" customHeight="1">
      <c r="A2" s="1"/>
      <c r="B2" s="1"/>
      <c r="C2" s="1"/>
      <c r="D2" s="1"/>
      <c r="E2" s="1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5"/>
      <c r="R2" s="5"/>
      <c r="S2" s="5"/>
      <c r="T2" s="5"/>
      <c r="U2" s="5"/>
      <c r="V2" s="3"/>
      <c r="W2" s="3"/>
      <c r="X2" s="3"/>
    </row>
    <row r="3" spans="1:24" ht="74.25" customHeight="1">
      <c r="A3" s="52" t="s">
        <v>1</v>
      </c>
      <c r="B3" s="52"/>
      <c r="C3" s="52"/>
      <c r="D3" s="52"/>
      <c r="E3" s="52"/>
      <c r="F3" s="52"/>
      <c r="G3" s="52"/>
      <c r="H3" s="53"/>
      <c r="I3" s="53"/>
      <c r="J3" s="53"/>
      <c r="K3" s="53"/>
      <c r="L3" s="53"/>
      <c r="M3" s="53"/>
      <c r="N3" s="53"/>
      <c r="O3" s="53"/>
      <c r="P3" s="53"/>
      <c r="Q3" s="52"/>
      <c r="R3" s="52"/>
      <c r="S3" s="52"/>
      <c r="T3" s="52"/>
      <c r="U3" s="52"/>
      <c r="V3" s="52"/>
      <c r="W3" s="32"/>
      <c r="X3" s="3"/>
    </row>
    <row r="4" spans="1:24" ht="15" customHeight="1">
      <c r="A4" s="1"/>
      <c r="B4" s="1"/>
      <c r="C4" s="1"/>
      <c r="D4" s="1"/>
      <c r="E4" s="1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5"/>
      <c r="R4" s="5"/>
      <c r="S4" s="5"/>
      <c r="T4" s="5"/>
      <c r="U4" s="5"/>
      <c r="V4" s="3"/>
      <c r="W4" s="3"/>
      <c r="X4" s="3"/>
    </row>
    <row r="5" spans="1:24">
      <c r="A5" s="1"/>
      <c r="B5" s="1"/>
      <c r="C5" s="1"/>
      <c r="D5" s="1"/>
      <c r="E5" s="1"/>
      <c r="F5" s="5"/>
      <c r="G5" s="5"/>
      <c r="H5" s="6"/>
      <c r="I5" s="6"/>
      <c r="J5" s="6"/>
      <c r="K5" s="6"/>
      <c r="L5" s="6"/>
      <c r="M5" s="6"/>
      <c r="N5" s="6"/>
      <c r="O5" s="6"/>
      <c r="P5" s="6"/>
      <c r="Q5" s="5"/>
      <c r="R5" s="5"/>
      <c r="S5" s="5"/>
      <c r="T5" s="5"/>
      <c r="U5" s="5"/>
      <c r="V5" s="3"/>
      <c r="W5" s="3"/>
      <c r="X5" s="3"/>
    </row>
    <row r="6" spans="1:24" ht="27" customHeight="1">
      <c r="A6" s="54" t="s">
        <v>2</v>
      </c>
      <c r="B6" s="54"/>
      <c r="C6" s="55" t="s">
        <v>36</v>
      </c>
      <c r="D6" s="56"/>
      <c r="E6" s="56"/>
      <c r="F6" s="56"/>
      <c r="G6" s="56"/>
      <c r="H6" s="57"/>
      <c r="I6" s="57"/>
      <c r="J6" s="57"/>
      <c r="K6" s="57"/>
      <c r="L6" s="57"/>
      <c r="M6" s="57"/>
      <c r="N6" s="57"/>
      <c r="O6" s="57"/>
      <c r="P6" s="57"/>
      <c r="Q6" s="56"/>
      <c r="R6" s="56"/>
      <c r="S6" s="56"/>
      <c r="T6" s="56"/>
      <c r="U6" s="58"/>
      <c r="V6" s="59"/>
      <c r="W6" s="40"/>
      <c r="X6" s="3"/>
    </row>
    <row r="7" spans="1:24" ht="45" customHeight="1">
      <c r="A7" s="60" t="s">
        <v>3</v>
      </c>
      <c r="B7" s="60"/>
      <c r="C7" s="61" t="s">
        <v>4</v>
      </c>
      <c r="D7" s="62"/>
      <c r="E7" s="62"/>
      <c r="F7" s="62"/>
      <c r="G7" s="62"/>
      <c r="H7" s="63"/>
      <c r="I7" s="63"/>
      <c r="J7" s="63"/>
      <c r="K7" s="63"/>
      <c r="L7" s="63"/>
      <c r="M7" s="63"/>
      <c r="N7" s="63"/>
      <c r="O7" s="63"/>
      <c r="P7" s="63"/>
      <c r="Q7" s="62"/>
      <c r="R7" s="62"/>
      <c r="S7" s="62"/>
      <c r="T7" s="62"/>
      <c r="U7" s="64"/>
      <c r="V7" s="65"/>
      <c r="W7" s="41"/>
      <c r="X7" s="3"/>
    </row>
    <row r="8" spans="1:24" ht="45" customHeight="1">
      <c r="A8" s="66" t="s">
        <v>31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8"/>
      <c r="W8" s="42"/>
      <c r="X8" s="3"/>
    </row>
    <row r="9" spans="1:24" ht="108" customHeight="1">
      <c r="A9" s="49" t="s">
        <v>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1"/>
      <c r="W9" s="43"/>
      <c r="X9" s="3"/>
    </row>
    <row r="10" spans="1:24" ht="29.25" customHeight="1">
      <c r="A10" s="54" t="s">
        <v>6</v>
      </c>
      <c r="B10" s="70" t="s">
        <v>7</v>
      </c>
      <c r="C10" s="71"/>
      <c r="D10" s="74" t="s">
        <v>8</v>
      </c>
      <c r="E10" s="54" t="s">
        <v>9</v>
      </c>
      <c r="F10" s="75" t="s">
        <v>10</v>
      </c>
      <c r="G10" s="7" t="s">
        <v>28</v>
      </c>
      <c r="H10" s="7" t="s">
        <v>29</v>
      </c>
      <c r="I10" s="7" t="s">
        <v>30</v>
      </c>
      <c r="J10" s="7" t="s">
        <v>11</v>
      </c>
      <c r="K10" s="7" t="s">
        <v>12</v>
      </c>
      <c r="L10" s="7" t="s">
        <v>13</v>
      </c>
      <c r="M10" s="7" t="s">
        <v>14</v>
      </c>
      <c r="N10" s="7" t="s">
        <v>15</v>
      </c>
      <c r="O10" s="7" t="s">
        <v>16</v>
      </c>
      <c r="P10" s="7" t="s">
        <v>17</v>
      </c>
      <c r="Q10" s="76" t="s">
        <v>18</v>
      </c>
      <c r="R10" s="76" t="s">
        <v>19</v>
      </c>
      <c r="S10" s="75" t="s">
        <v>20</v>
      </c>
      <c r="T10" s="69" t="s">
        <v>21</v>
      </c>
      <c r="U10" s="75" t="s">
        <v>22</v>
      </c>
      <c r="V10" s="69" t="s">
        <v>23</v>
      </c>
      <c r="W10" s="44"/>
      <c r="X10" s="3"/>
    </row>
    <row r="11" spans="1:24" ht="32.25" customHeight="1">
      <c r="A11" s="54"/>
      <c r="B11" s="72"/>
      <c r="C11" s="73"/>
      <c r="D11" s="74"/>
      <c r="E11" s="54"/>
      <c r="F11" s="75"/>
      <c r="G11" s="8" t="s">
        <v>24</v>
      </c>
      <c r="H11" s="7" t="s">
        <v>24</v>
      </c>
      <c r="I11" s="7" t="s">
        <v>24</v>
      </c>
      <c r="J11" s="7" t="s">
        <v>24</v>
      </c>
      <c r="K11" s="7" t="s">
        <v>24</v>
      </c>
      <c r="L11" s="7" t="s">
        <v>24</v>
      </c>
      <c r="M11" s="7" t="s">
        <v>24</v>
      </c>
      <c r="N11" s="7" t="s">
        <v>24</v>
      </c>
      <c r="O11" s="7" t="s">
        <v>24</v>
      </c>
      <c r="P11" s="7" t="s">
        <v>24</v>
      </c>
      <c r="Q11" s="76"/>
      <c r="R11" s="76"/>
      <c r="S11" s="75"/>
      <c r="T11" s="69"/>
      <c r="U11" s="75"/>
      <c r="V11" s="69"/>
      <c r="W11" s="44"/>
      <c r="X11" s="3"/>
    </row>
    <row r="12" spans="1:24" ht="50.25" customHeight="1">
      <c r="A12" s="24">
        <v>1</v>
      </c>
      <c r="B12" s="47" t="s">
        <v>42</v>
      </c>
      <c r="C12" s="48"/>
      <c r="D12" s="33" t="s">
        <v>34</v>
      </c>
      <c r="E12" s="24" t="s">
        <v>35</v>
      </c>
      <c r="F12" s="26">
        <v>50</v>
      </c>
      <c r="G12" s="8">
        <v>16.8</v>
      </c>
      <c r="H12" s="8">
        <v>0</v>
      </c>
      <c r="I12" s="8">
        <v>0</v>
      </c>
      <c r="J12" s="8"/>
      <c r="K12" s="8"/>
      <c r="L12" s="8"/>
      <c r="M12" s="8"/>
      <c r="N12" s="8"/>
      <c r="O12" s="8"/>
      <c r="P12" s="8"/>
      <c r="Q12" s="27"/>
      <c r="R12" s="27"/>
      <c r="S12" s="8">
        <v>16.8</v>
      </c>
      <c r="T12" s="25">
        <v>0</v>
      </c>
      <c r="U12" s="8">
        <v>16.8</v>
      </c>
      <c r="V12" s="8">
        <f t="shared" ref="V12:V20" si="0">SUM(U12*F12)</f>
        <v>840</v>
      </c>
      <c r="W12" s="45"/>
      <c r="X12" s="3"/>
    </row>
    <row r="13" spans="1:24" ht="47.25" customHeight="1">
      <c r="A13" s="24">
        <v>2</v>
      </c>
      <c r="B13" s="47" t="s">
        <v>42</v>
      </c>
      <c r="C13" s="48"/>
      <c r="D13" s="33" t="s">
        <v>34</v>
      </c>
      <c r="E13" s="29" t="s">
        <v>35</v>
      </c>
      <c r="F13" s="26">
        <v>50</v>
      </c>
      <c r="G13" s="8">
        <v>18</v>
      </c>
      <c r="H13" s="8">
        <v>0</v>
      </c>
      <c r="I13" s="8">
        <v>0</v>
      </c>
      <c r="J13" s="8"/>
      <c r="K13" s="8"/>
      <c r="L13" s="8"/>
      <c r="M13" s="8"/>
      <c r="N13" s="8"/>
      <c r="O13" s="8"/>
      <c r="P13" s="8"/>
      <c r="Q13" s="27"/>
      <c r="R13" s="27"/>
      <c r="S13" s="8">
        <v>18</v>
      </c>
      <c r="T13" s="25">
        <v>0</v>
      </c>
      <c r="U13" s="8">
        <v>18</v>
      </c>
      <c r="V13" s="8">
        <f t="shared" si="0"/>
        <v>900</v>
      </c>
      <c r="W13" s="45"/>
      <c r="X13" s="3"/>
    </row>
    <row r="14" spans="1:24" ht="57" customHeight="1">
      <c r="A14" s="24">
        <v>3</v>
      </c>
      <c r="B14" s="47" t="s">
        <v>43</v>
      </c>
      <c r="C14" s="48"/>
      <c r="D14" s="33" t="s">
        <v>34</v>
      </c>
      <c r="E14" s="29" t="s">
        <v>35</v>
      </c>
      <c r="F14" s="26">
        <v>400</v>
      </c>
      <c r="G14" s="8">
        <v>12.5</v>
      </c>
      <c r="H14" s="8">
        <v>0</v>
      </c>
      <c r="I14" s="8">
        <v>0</v>
      </c>
      <c r="J14" s="8"/>
      <c r="K14" s="8"/>
      <c r="L14" s="8"/>
      <c r="M14" s="8"/>
      <c r="N14" s="8"/>
      <c r="O14" s="8"/>
      <c r="P14" s="8"/>
      <c r="Q14" s="31"/>
      <c r="R14" s="31"/>
      <c r="S14" s="8">
        <v>12.5</v>
      </c>
      <c r="T14" s="25">
        <v>0</v>
      </c>
      <c r="U14" s="8">
        <v>12.5</v>
      </c>
      <c r="V14" s="8">
        <f t="shared" si="0"/>
        <v>5000</v>
      </c>
      <c r="W14" s="45"/>
      <c r="X14" s="3"/>
    </row>
    <row r="15" spans="1:24" ht="61.5" customHeight="1">
      <c r="A15" s="24">
        <v>4</v>
      </c>
      <c r="B15" s="47" t="s">
        <v>43</v>
      </c>
      <c r="C15" s="48"/>
      <c r="D15" s="33" t="s">
        <v>34</v>
      </c>
      <c r="E15" s="29" t="s">
        <v>35</v>
      </c>
      <c r="F15" s="26">
        <v>100</v>
      </c>
      <c r="G15" s="8">
        <v>12.5</v>
      </c>
      <c r="H15" s="8">
        <v>0</v>
      </c>
      <c r="I15" s="8">
        <v>0</v>
      </c>
      <c r="J15" s="8"/>
      <c r="K15" s="8"/>
      <c r="L15" s="8"/>
      <c r="M15" s="8"/>
      <c r="N15" s="8"/>
      <c r="O15" s="8"/>
      <c r="P15" s="8"/>
      <c r="Q15" s="31"/>
      <c r="R15" s="31"/>
      <c r="S15" s="8">
        <v>12.5</v>
      </c>
      <c r="T15" s="25">
        <v>0</v>
      </c>
      <c r="U15" s="8">
        <v>12.5</v>
      </c>
      <c r="V15" s="8">
        <f t="shared" si="0"/>
        <v>1250</v>
      </c>
      <c r="W15" s="45"/>
      <c r="X15" s="3"/>
    </row>
    <row r="16" spans="1:24" ht="32.25" customHeight="1">
      <c r="A16" s="24">
        <v>5</v>
      </c>
      <c r="B16" s="47" t="s">
        <v>43</v>
      </c>
      <c r="C16" s="48"/>
      <c r="D16" s="33" t="s">
        <v>34</v>
      </c>
      <c r="E16" s="29" t="s">
        <v>35</v>
      </c>
      <c r="F16" s="26">
        <v>500</v>
      </c>
      <c r="G16" s="8">
        <v>12.5</v>
      </c>
      <c r="H16" s="8">
        <v>0</v>
      </c>
      <c r="I16" s="8">
        <v>0</v>
      </c>
      <c r="J16" s="8"/>
      <c r="K16" s="8"/>
      <c r="L16" s="8"/>
      <c r="M16" s="8"/>
      <c r="N16" s="8"/>
      <c r="O16" s="8"/>
      <c r="P16" s="8"/>
      <c r="Q16" s="31"/>
      <c r="R16" s="31"/>
      <c r="S16" s="8">
        <v>12.5</v>
      </c>
      <c r="T16" s="25">
        <v>0</v>
      </c>
      <c r="U16" s="8">
        <v>12.5</v>
      </c>
      <c r="V16" s="8">
        <f t="shared" si="0"/>
        <v>6250</v>
      </c>
      <c r="W16" s="45"/>
      <c r="X16" s="3"/>
    </row>
    <row r="17" spans="1:24" ht="32.25" customHeight="1">
      <c r="A17" s="24">
        <v>6</v>
      </c>
      <c r="B17" s="47" t="s">
        <v>43</v>
      </c>
      <c r="C17" s="48"/>
      <c r="D17" s="33" t="s">
        <v>34</v>
      </c>
      <c r="E17" s="29" t="s">
        <v>35</v>
      </c>
      <c r="F17" s="26">
        <v>400</v>
      </c>
      <c r="G17" s="8">
        <v>12.5</v>
      </c>
      <c r="H17" s="8">
        <v>0</v>
      </c>
      <c r="I17" s="8">
        <v>0</v>
      </c>
      <c r="J17" s="8"/>
      <c r="K17" s="8"/>
      <c r="L17" s="8"/>
      <c r="M17" s="8"/>
      <c r="N17" s="8"/>
      <c r="O17" s="8"/>
      <c r="P17" s="8"/>
      <c r="Q17" s="27"/>
      <c r="R17" s="27"/>
      <c r="S17" s="8">
        <v>12.5</v>
      </c>
      <c r="T17" s="25">
        <v>0</v>
      </c>
      <c r="U17" s="8">
        <v>12.5</v>
      </c>
      <c r="V17" s="8">
        <f t="shared" si="0"/>
        <v>5000</v>
      </c>
      <c r="W17" s="45"/>
      <c r="X17" s="3"/>
    </row>
    <row r="18" spans="1:24" ht="32.25" customHeight="1">
      <c r="A18" s="24">
        <v>7</v>
      </c>
      <c r="B18" s="47" t="s">
        <v>43</v>
      </c>
      <c r="C18" s="48"/>
      <c r="D18" s="33" t="s">
        <v>34</v>
      </c>
      <c r="E18" s="29" t="s">
        <v>35</v>
      </c>
      <c r="F18" s="26">
        <v>100</v>
      </c>
      <c r="G18" s="8">
        <v>12.5</v>
      </c>
      <c r="H18" s="8">
        <v>0</v>
      </c>
      <c r="I18" s="8">
        <v>0</v>
      </c>
      <c r="J18" s="8"/>
      <c r="K18" s="8"/>
      <c r="L18" s="8"/>
      <c r="M18" s="8"/>
      <c r="N18" s="8"/>
      <c r="O18" s="8"/>
      <c r="P18" s="8"/>
      <c r="Q18" s="31"/>
      <c r="R18" s="31"/>
      <c r="S18" s="8">
        <v>12.5</v>
      </c>
      <c r="T18" s="25">
        <v>0</v>
      </c>
      <c r="U18" s="8">
        <v>12.5</v>
      </c>
      <c r="V18" s="8">
        <f t="shared" si="0"/>
        <v>1250</v>
      </c>
      <c r="W18" s="45"/>
      <c r="X18" s="3"/>
    </row>
    <row r="19" spans="1:24" ht="32.25" customHeight="1">
      <c r="A19" s="24">
        <v>8</v>
      </c>
      <c r="B19" s="47" t="s">
        <v>43</v>
      </c>
      <c r="C19" s="48"/>
      <c r="D19" s="33" t="s">
        <v>34</v>
      </c>
      <c r="E19" s="29" t="s">
        <v>35</v>
      </c>
      <c r="F19" s="26">
        <v>100</v>
      </c>
      <c r="G19" s="8">
        <v>12.5</v>
      </c>
      <c r="H19" s="8">
        <v>0</v>
      </c>
      <c r="I19" s="8">
        <v>0</v>
      </c>
      <c r="J19" s="8"/>
      <c r="K19" s="8"/>
      <c r="L19" s="8"/>
      <c r="M19" s="8"/>
      <c r="N19" s="8"/>
      <c r="O19" s="8"/>
      <c r="P19" s="8"/>
      <c r="Q19" s="31"/>
      <c r="R19" s="31"/>
      <c r="S19" s="8">
        <v>12.5</v>
      </c>
      <c r="T19" s="25">
        <v>0</v>
      </c>
      <c r="U19" s="8">
        <v>12.5</v>
      </c>
      <c r="V19" s="8">
        <f t="shared" si="0"/>
        <v>1250</v>
      </c>
      <c r="W19" s="45"/>
      <c r="X19" s="3"/>
    </row>
    <row r="20" spans="1:24" ht="32.25" customHeight="1">
      <c r="A20" s="24">
        <v>9</v>
      </c>
      <c r="B20" s="47" t="s">
        <v>43</v>
      </c>
      <c r="C20" s="48"/>
      <c r="D20" s="33" t="s">
        <v>34</v>
      </c>
      <c r="E20" s="29" t="s">
        <v>35</v>
      </c>
      <c r="F20" s="26">
        <v>100</v>
      </c>
      <c r="G20" s="8">
        <v>12.5</v>
      </c>
      <c r="H20" s="8">
        <v>0</v>
      </c>
      <c r="I20" s="8">
        <v>0</v>
      </c>
      <c r="J20" s="8"/>
      <c r="K20" s="8"/>
      <c r="L20" s="8"/>
      <c r="M20" s="8"/>
      <c r="N20" s="8"/>
      <c r="O20" s="8"/>
      <c r="P20" s="8"/>
      <c r="Q20" s="31"/>
      <c r="R20" s="31"/>
      <c r="S20" s="8">
        <v>12.5</v>
      </c>
      <c r="T20" s="25">
        <v>0</v>
      </c>
      <c r="U20" s="8">
        <v>12.5</v>
      </c>
      <c r="V20" s="8">
        <f t="shared" si="0"/>
        <v>1250</v>
      </c>
      <c r="W20" s="45"/>
      <c r="X20" s="3"/>
    </row>
    <row r="21" spans="1:24" ht="32.25" customHeight="1">
      <c r="A21" s="36">
        <v>10</v>
      </c>
      <c r="B21" s="47" t="s">
        <v>44</v>
      </c>
      <c r="C21" s="48"/>
      <c r="D21" s="33" t="s">
        <v>34</v>
      </c>
      <c r="E21" s="36" t="s">
        <v>35</v>
      </c>
      <c r="F21" s="38">
        <v>200</v>
      </c>
      <c r="G21" s="8">
        <v>11</v>
      </c>
      <c r="H21" s="8">
        <v>0</v>
      </c>
      <c r="I21" s="8">
        <v>0</v>
      </c>
      <c r="J21" s="8"/>
      <c r="K21" s="8"/>
      <c r="L21" s="8"/>
      <c r="M21" s="8"/>
      <c r="N21" s="8"/>
      <c r="O21" s="8"/>
      <c r="P21" s="8"/>
      <c r="Q21" s="39"/>
      <c r="R21" s="39"/>
      <c r="S21" s="8">
        <v>11</v>
      </c>
      <c r="T21" s="37">
        <v>0</v>
      </c>
      <c r="U21" s="8">
        <v>11</v>
      </c>
      <c r="V21" s="8">
        <f t="shared" ref="V21:V25" si="1">SUM(U21*F21)</f>
        <v>2200</v>
      </c>
      <c r="W21" s="45"/>
      <c r="X21" s="3"/>
    </row>
    <row r="22" spans="1:24" ht="32.25" customHeight="1">
      <c r="A22" s="36">
        <v>11</v>
      </c>
      <c r="B22" s="47" t="s">
        <v>44</v>
      </c>
      <c r="C22" s="48"/>
      <c r="D22" s="33" t="s">
        <v>34</v>
      </c>
      <c r="E22" s="36" t="s">
        <v>35</v>
      </c>
      <c r="F22" s="38">
        <v>100</v>
      </c>
      <c r="G22" s="8">
        <v>10.3</v>
      </c>
      <c r="H22" s="8">
        <v>0</v>
      </c>
      <c r="I22" s="8">
        <v>0</v>
      </c>
      <c r="J22" s="8"/>
      <c r="K22" s="8"/>
      <c r="L22" s="8"/>
      <c r="M22" s="8"/>
      <c r="N22" s="8"/>
      <c r="O22" s="8"/>
      <c r="P22" s="8"/>
      <c r="Q22" s="39"/>
      <c r="R22" s="39"/>
      <c r="S22" s="8">
        <v>10.3</v>
      </c>
      <c r="T22" s="37">
        <v>0</v>
      </c>
      <c r="U22" s="8">
        <v>10.3</v>
      </c>
      <c r="V22" s="8">
        <f t="shared" si="1"/>
        <v>1030</v>
      </c>
      <c r="W22" s="45"/>
      <c r="X22" s="3"/>
    </row>
    <row r="23" spans="1:24" ht="32.25" customHeight="1">
      <c r="A23" s="36">
        <v>12</v>
      </c>
      <c r="B23" s="47" t="s">
        <v>44</v>
      </c>
      <c r="C23" s="48"/>
      <c r="D23" s="33" t="s">
        <v>34</v>
      </c>
      <c r="E23" s="36" t="s">
        <v>35</v>
      </c>
      <c r="F23" s="38">
        <v>400</v>
      </c>
      <c r="G23" s="8">
        <v>11</v>
      </c>
      <c r="H23" s="8">
        <v>0</v>
      </c>
      <c r="I23" s="8">
        <v>0</v>
      </c>
      <c r="J23" s="8"/>
      <c r="K23" s="8"/>
      <c r="L23" s="8"/>
      <c r="M23" s="8"/>
      <c r="N23" s="8"/>
      <c r="O23" s="8"/>
      <c r="P23" s="8"/>
      <c r="Q23" s="39"/>
      <c r="R23" s="39"/>
      <c r="S23" s="8">
        <v>11</v>
      </c>
      <c r="T23" s="37">
        <v>0</v>
      </c>
      <c r="U23" s="8">
        <v>11</v>
      </c>
      <c r="V23" s="8">
        <f t="shared" si="1"/>
        <v>4400</v>
      </c>
      <c r="W23" s="45"/>
      <c r="X23" s="3"/>
    </row>
    <row r="24" spans="1:24" ht="32.25" customHeight="1">
      <c r="A24" s="36">
        <v>13</v>
      </c>
      <c r="B24" s="47" t="s">
        <v>44</v>
      </c>
      <c r="C24" s="48"/>
      <c r="D24" s="33" t="s">
        <v>34</v>
      </c>
      <c r="E24" s="36" t="s">
        <v>35</v>
      </c>
      <c r="F24" s="38">
        <v>200</v>
      </c>
      <c r="G24" s="8">
        <v>10.1</v>
      </c>
      <c r="H24" s="8">
        <v>0</v>
      </c>
      <c r="I24" s="8">
        <v>0</v>
      </c>
      <c r="J24" s="8"/>
      <c r="K24" s="8"/>
      <c r="L24" s="8"/>
      <c r="M24" s="8"/>
      <c r="N24" s="8"/>
      <c r="O24" s="8"/>
      <c r="P24" s="8"/>
      <c r="Q24" s="39"/>
      <c r="R24" s="39"/>
      <c r="S24" s="8">
        <v>10.1</v>
      </c>
      <c r="T24" s="37">
        <v>0</v>
      </c>
      <c r="U24" s="8">
        <v>10.1</v>
      </c>
      <c r="V24" s="8">
        <f t="shared" si="1"/>
        <v>2020</v>
      </c>
      <c r="W24" s="45"/>
      <c r="X24" s="3"/>
    </row>
    <row r="25" spans="1:24" ht="32.25" customHeight="1">
      <c r="A25" s="36">
        <v>14</v>
      </c>
      <c r="B25" s="47" t="s">
        <v>44</v>
      </c>
      <c r="C25" s="48"/>
      <c r="D25" s="33" t="s">
        <v>34</v>
      </c>
      <c r="E25" s="36" t="s">
        <v>35</v>
      </c>
      <c r="F25" s="38">
        <v>100</v>
      </c>
      <c r="G25" s="8">
        <v>10.1</v>
      </c>
      <c r="H25" s="8">
        <v>0</v>
      </c>
      <c r="I25" s="8">
        <v>0</v>
      </c>
      <c r="J25" s="8"/>
      <c r="K25" s="8"/>
      <c r="L25" s="8"/>
      <c r="M25" s="8"/>
      <c r="N25" s="8"/>
      <c r="O25" s="8"/>
      <c r="P25" s="8"/>
      <c r="Q25" s="39"/>
      <c r="R25" s="39"/>
      <c r="S25" s="8">
        <v>10.1</v>
      </c>
      <c r="T25" s="37">
        <v>0</v>
      </c>
      <c r="U25" s="8">
        <v>10.1</v>
      </c>
      <c r="V25" s="8">
        <f t="shared" si="1"/>
        <v>1010</v>
      </c>
      <c r="W25" s="45"/>
      <c r="X25" s="3"/>
    </row>
    <row r="26" spans="1:24" ht="32.25" customHeight="1">
      <c r="A26" s="29">
        <v>15</v>
      </c>
      <c r="B26" s="47" t="s">
        <v>44</v>
      </c>
      <c r="C26" s="48"/>
      <c r="D26" s="33" t="s">
        <v>34</v>
      </c>
      <c r="E26" s="29" t="s">
        <v>35</v>
      </c>
      <c r="F26" s="30">
        <v>100</v>
      </c>
      <c r="G26" s="8">
        <v>11</v>
      </c>
      <c r="H26" s="8">
        <v>0</v>
      </c>
      <c r="I26" s="8">
        <v>0</v>
      </c>
      <c r="J26" s="8"/>
      <c r="K26" s="8"/>
      <c r="L26" s="8"/>
      <c r="M26" s="8"/>
      <c r="N26" s="8"/>
      <c r="O26" s="8"/>
      <c r="P26" s="8"/>
      <c r="Q26" s="31"/>
      <c r="R26" s="31"/>
      <c r="S26" s="8">
        <v>11</v>
      </c>
      <c r="T26" s="28">
        <v>0</v>
      </c>
      <c r="U26" s="8">
        <v>11</v>
      </c>
      <c r="V26" s="8">
        <f>SUM(U26*F26)</f>
        <v>1100</v>
      </c>
      <c r="W26" s="45"/>
      <c r="X26" s="3"/>
    </row>
    <row r="27" spans="1:24">
      <c r="V27" s="46">
        <f>SUM(V12:V26)</f>
        <v>34750</v>
      </c>
    </row>
    <row r="28" spans="1:24" s="18" customFormat="1" ht="36" customHeight="1">
      <c r="A28" s="11" t="s">
        <v>39</v>
      </c>
      <c r="B28" s="12"/>
      <c r="C28" s="12"/>
      <c r="D28" s="12"/>
      <c r="E28" s="34"/>
      <c r="F28" s="12"/>
      <c r="G28" s="12"/>
      <c r="H28" s="12"/>
      <c r="I28" s="13"/>
      <c r="J28" s="14"/>
      <c r="K28" s="15"/>
      <c r="L28" s="15"/>
      <c r="M28" s="15"/>
      <c r="N28" s="16"/>
      <c r="O28" s="17"/>
      <c r="P28" s="15"/>
      <c r="Q28" s="15"/>
      <c r="R28" s="15"/>
      <c r="S28" s="15"/>
      <c r="T28" s="15"/>
      <c r="U28" s="15"/>
      <c r="V28" s="15"/>
      <c r="W28" s="15"/>
    </row>
    <row r="29" spans="1:24" s="18" customFormat="1" ht="26.45" customHeight="1">
      <c r="A29" s="19" t="s">
        <v>37</v>
      </c>
      <c r="B29" s="12"/>
      <c r="C29" s="12"/>
      <c r="D29" s="12"/>
      <c r="E29" s="34"/>
      <c r="F29" s="12"/>
      <c r="G29" s="12"/>
      <c r="H29" s="12"/>
      <c r="I29" s="13"/>
      <c r="J29" s="14"/>
      <c r="K29" s="15"/>
      <c r="L29" s="15"/>
      <c r="M29" s="15"/>
      <c r="N29" s="16"/>
      <c r="O29" s="17"/>
      <c r="P29" s="15"/>
      <c r="Q29" s="15"/>
      <c r="R29" s="15"/>
      <c r="S29" s="15"/>
      <c r="T29" s="15"/>
      <c r="U29" s="15"/>
      <c r="V29" s="15"/>
      <c r="W29" s="15"/>
    </row>
    <row r="30" spans="1:24" s="18" customFormat="1" ht="27.75" customHeight="1">
      <c r="A30" s="11" t="s">
        <v>38</v>
      </c>
      <c r="B30" s="12"/>
      <c r="C30" s="12"/>
      <c r="D30" s="12"/>
      <c r="E30" s="34"/>
      <c r="F30" s="12"/>
      <c r="G30" s="12"/>
      <c r="H30" s="12"/>
      <c r="I30" s="13"/>
      <c r="J30" s="14"/>
      <c r="K30" s="15"/>
      <c r="L30" s="15"/>
      <c r="M30" s="15"/>
      <c r="N30" s="16"/>
      <c r="O30" s="17"/>
      <c r="P30" s="15"/>
      <c r="Q30" s="15"/>
      <c r="R30" s="15"/>
      <c r="S30" s="15"/>
      <c r="T30" s="15"/>
      <c r="U30" s="15"/>
      <c r="V30" s="15"/>
      <c r="W30" s="15"/>
    </row>
    <row r="31" spans="1:24" s="20" customFormat="1" ht="20.100000000000001" customHeight="1">
      <c r="B31" s="21"/>
      <c r="E31" s="35"/>
    </row>
    <row r="32" spans="1:24" s="20" customFormat="1" ht="15" customHeight="1">
      <c r="B32" s="21"/>
      <c r="E32" s="35"/>
    </row>
    <row r="33" spans="2:15" s="20" customFormat="1" ht="55.9" customHeight="1">
      <c r="B33" s="78" t="s">
        <v>40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22"/>
      <c r="O33" s="23"/>
    </row>
    <row r="34" spans="2:15" s="20" customFormat="1" ht="18.75">
      <c r="B34" s="79" t="s">
        <v>41</v>
      </c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</row>
    <row r="35" spans="2:15" s="20" customFormat="1" ht="20.45" customHeight="1">
      <c r="B35" s="21"/>
      <c r="E35" s="35"/>
      <c r="N35" s="20" t="s">
        <v>32</v>
      </c>
    </row>
    <row r="36" spans="2:15" s="20" customFormat="1" ht="18.75">
      <c r="B36" s="79" t="s">
        <v>25</v>
      </c>
      <c r="C36" s="79"/>
      <c r="D36" s="79"/>
      <c r="E36" s="35"/>
    </row>
    <row r="37" spans="2:15" s="20" customFormat="1" ht="18.75">
      <c r="B37" s="80" t="s">
        <v>33</v>
      </c>
      <c r="C37" s="80"/>
      <c r="D37" s="80"/>
      <c r="E37" s="80"/>
    </row>
    <row r="38" spans="2:15" s="20" customFormat="1" ht="18.75">
      <c r="B38" s="77" t="s">
        <v>26</v>
      </c>
      <c r="C38" s="77"/>
      <c r="D38" s="77"/>
      <c r="E38" s="77"/>
    </row>
    <row r="39" spans="2:15" s="20" customFormat="1" ht="18.75">
      <c r="B39" s="80"/>
      <c r="C39" s="80"/>
      <c r="D39" s="80"/>
      <c r="E39" s="80"/>
    </row>
    <row r="40" spans="2:15" s="20" customFormat="1" ht="18.75">
      <c r="B40" s="77" t="s">
        <v>27</v>
      </c>
      <c r="C40" s="77"/>
      <c r="D40" s="77"/>
      <c r="E40" s="77"/>
    </row>
    <row r="41" spans="2:15" s="20" customFormat="1" ht="18.75">
      <c r="B41" s="21"/>
      <c r="E41" s="35"/>
    </row>
  </sheetData>
  <mergeCells count="40">
    <mergeCell ref="B40:E40"/>
    <mergeCell ref="B33:M33"/>
    <mergeCell ref="B34:O34"/>
    <mergeCell ref="B36:D36"/>
    <mergeCell ref="B37:E37"/>
    <mergeCell ref="B38:E38"/>
    <mergeCell ref="B39:E39"/>
    <mergeCell ref="V10:V11"/>
    <mergeCell ref="A10:A11"/>
    <mergeCell ref="B10:C11"/>
    <mergeCell ref="D10:D11"/>
    <mergeCell ref="E10:E11"/>
    <mergeCell ref="F10:F11"/>
    <mergeCell ref="Q10:Q11"/>
    <mergeCell ref="R10:R11"/>
    <mergeCell ref="S10:S11"/>
    <mergeCell ref="T10:T11"/>
    <mergeCell ref="U10:U11"/>
    <mergeCell ref="A9:V9"/>
    <mergeCell ref="A3:V3"/>
    <mergeCell ref="A6:B6"/>
    <mergeCell ref="C6:V6"/>
    <mergeCell ref="A7:B7"/>
    <mergeCell ref="C7:V7"/>
    <mergeCell ref="A8:V8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</mergeCells>
  <pageMargins left="0.39370078740157483" right="0.39370078740157483" top="0.39370078740157483" bottom="0.39370078740157483" header="0" footer="0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2026-10-18T11:20:52Z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