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64 станция обратного осмоса (Таня)\"/>
    </mc:Choice>
  </mc:AlternateContent>
  <bookViews>
    <workbookView xWindow="0" yWindow="0" windowWidth="28800" windowHeight="12435"/>
  </bookViews>
  <sheets>
    <sheet name="Расчет цены" sheetId="2" r:id="rId1"/>
  </sheets>
  <definedNames>
    <definedName name="_xlnm._FilterDatabase" localSheetId="0" hidden="1">'Расчет цены'!$A$4:$P$7</definedName>
    <definedName name="_xlnm.Print_Area" localSheetId="0">'Расчет цены'!$A$1:$P$8</definedName>
  </definedNames>
  <calcPr calcId="152511"/>
</workbook>
</file>

<file path=xl/calcChain.xml><?xml version="1.0" encoding="utf-8"?>
<calcChain xmlns="http://schemas.openxmlformats.org/spreadsheetml/2006/main">
  <c r="O5" i="2" l="1"/>
  <c r="M5" i="2"/>
  <c r="N5" i="2" s="1"/>
  <c r="J5" i="2"/>
  <c r="P5" i="2" l="1"/>
  <c r="I5" i="2" l="1"/>
  <c r="K5" i="2" l="1"/>
  <c r="P6" i="2"/>
  <c r="L5" i="2" l="1"/>
</calcChain>
</file>

<file path=xl/sharedStrings.xml><?xml version="1.0" encoding="utf-8"?>
<sst xmlns="http://schemas.openxmlformats.org/spreadsheetml/2006/main" count="26" uniqueCount="26">
  <si>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</si>
  <si>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</si>
  <si>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</si>
  <si>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</si>
  <si>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</si>
  <si>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</si>
  <si>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</si>
  <si>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Совокупность значений</t>
  </si>
  <si>
    <t>№ п/п</t>
  </si>
  <si>
    <t>Цена за ед. изм., руб.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</si>
  <si>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</si>
  <si>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</si>
  <si>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</si>
  <si>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</si>
  <si>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</si>
  <si>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</si>
  <si>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</si>
  <si>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</si>
  <si>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</si>
  <si>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</si>
  <si>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Штука</t>
  </si>
  <si>
    <t>Источник № 1
(от 10.09.2026 №АО-1107)</t>
  </si>
  <si>
    <t>Источник №2
(от 10.09.2026 №1)</t>
  </si>
  <si>
    <t>Источник №3
(от 11.09.2026 №260911/3)</t>
  </si>
  <si>
    <t>Установка обратного осмоса</t>
  </si>
  <si>
    <t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 от 10.09.2026 №МТУ-22/6648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</si>
</sst>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46264</xdr:colOff>
      <xdr:row>3</xdr:row>
      <xdr:rowOff>2340429</xdr:rowOff>
    </xdr:from>
    <xdr:to>
      <xdr:col>13</xdr:col>
      <xdr:colOff>36739</xdr:colOff>
      <xdr:row>3</xdr:row>
      <xdr:rowOff>2679247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8443" y="3360965"/>
          <a:ext cx="1405617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1943100</xdr:rowOff>
    </xdr:from>
    <xdr:to>
      <xdr:col>11</xdr:col>
      <xdr:colOff>27214</xdr:colOff>
      <xdr:row>3</xdr:row>
      <xdr:rowOff>2295525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3264" y="2963636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2041071</xdr:rowOff>
    </xdr:from>
    <xdr:to>
      <xdr:col>12</xdr:col>
      <xdr:colOff>258536</xdr:colOff>
      <xdr:row>3</xdr:row>
      <xdr:rowOff>2269671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4707" y="3061607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0" zoomScaleNormal="100" zoomScaleSheetLayoutView="80" workbookViewId="0">
      <selection activeCell="H5" sqref="H5"/>
    </sheetView>
  </sheetViews>
  <sheetFormatPr defaultRowHeight="12.75" x14ac:dyDescent="0.2"/>
  <cols>
    <col min="1" max="1" width="6.140625" style="2" customWidth="1"/>
    <col min="2" max="2" width="41" style="2" customWidth="1"/>
    <col min="3" max="3" width="11.8554687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6.5703125" style="6" customWidth="1"/>
    <col min="8" max="8" width="10.28515625" style="2" customWidth="1"/>
    <col min="9" max="9" width="16.85546875" style="2" customWidth="1"/>
    <col min="10" max="10" width="15.42578125" style="6" customWidth="1"/>
    <col min="11" max="11" width="15.85546875" style="2" customWidth="1"/>
    <col min="12" max="12" width="17.7109375" style="2" customWidth="1"/>
    <col min="13" max="13" width="21.140625" style="2" customWidth="1"/>
    <col min="14" max="14" width="13.7109375" style="2" customWidth="1"/>
    <col min="15" max="15" width="16" style="2" customWidth="1"/>
    <col min="16" max="16" width="16.140625" style="2" customWidth="1"/>
    <col min="17" max="16384" width="9.140625" style="2"/>
  </cols>
  <sheetData>
    <row r="1" spans="1:16" s="1" customFormat="1" ht="27.75" customHeight="1" x14ac:dyDescent="0.3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s="1" customFormat="1" ht="24" customHeight="1" x14ac:dyDescent="0.3">
      <c r="A2" s="34" t="s">
        <v>15</v>
      </c>
      <c r="B2" s="36"/>
      <c r="C2" s="34" t="s">
        <v>19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ht="29.25" customHeight="1" x14ac:dyDescent="0.2">
      <c r="A3" s="31" t="s">
        <v>8</v>
      </c>
      <c r="B3" s="31" t="s">
        <v>16</v>
      </c>
      <c r="C3" s="31" t="s">
        <v>6</v>
      </c>
      <c r="D3" s="31" t="s">
        <v>0</v>
      </c>
      <c r="E3" s="33" t="s">
        <v>4</v>
      </c>
      <c r="F3" s="33"/>
      <c r="G3" s="33"/>
      <c r="H3" s="33" t="s">
        <v>3</v>
      </c>
      <c r="I3" s="43" t="s">
        <v>13</v>
      </c>
      <c r="J3" s="44"/>
      <c r="K3" s="44"/>
      <c r="L3" s="45"/>
      <c r="M3" s="33" t="s">
        <v>12</v>
      </c>
      <c r="N3" s="33"/>
      <c r="O3" s="33"/>
      <c r="P3" s="33"/>
    </row>
    <row r="4" spans="1:16" ht="233.25" customHeight="1" x14ac:dyDescent="0.2">
      <c r="A4" s="31"/>
      <c r="B4" s="32"/>
      <c r="C4" s="32"/>
      <c r="D4" s="32"/>
      <c r="E4" s="26" t="s">
        <v>21</v>
      </c>
      <c r="F4" s="26" t="s">
        <v>22</v>
      </c>
      <c r="G4" s="27" t="s">
        <v>23</v>
      </c>
      <c r="H4" s="33"/>
      <c r="I4" s="8" t="s">
        <v>2</v>
      </c>
      <c r="J4" s="27" t="s">
        <v>1</v>
      </c>
      <c r="K4" s="7" t="s">
        <v>5</v>
      </c>
      <c r="L4" s="18" t="s">
        <v>7</v>
      </c>
      <c r="M4" s="9" t="s">
        <v>11</v>
      </c>
      <c r="N4" s="8" t="s">
        <v>9</v>
      </c>
      <c r="O4" s="8" t="s">
        <v>18</v>
      </c>
      <c r="P4" s="8" t="s">
        <v>10</v>
      </c>
    </row>
    <row r="5" spans="1:16" s="6" customFormat="1" ht="61.5" customHeight="1" x14ac:dyDescent="0.2">
      <c r="A5" s="20">
        <v>1</v>
      </c>
      <c r="B5" s="24" t="s">
        <v>24</v>
      </c>
      <c r="C5" s="23" t="s">
        <v>20</v>
      </c>
      <c r="D5" s="21">
        <v>1</v>
      </c>
      <c r="E5" s="22">
        <v>153000</v>
      </c>
      <c r="F5" s="11">
        <v>204958</v>
      </c>
      <c r="G5" s="11">
        <v>275470</v>
      </c>
      <c r="H5" s="10">
        <v>1</v>
      </c>
      <c r="I5" s="10">
        <f>AVERAGE(E5:G5)</f>
        <v>211142.66666666666</v>
      </c>
      <c r="J5" s="11">
        <f>STDEV(E5,F5,G5)</f>
        <v>61468.795346365267</v>
      </c>
      <c r="K5" s="12">
        <f>J5/I5*100</f>
        <v>29.112446251049178</v>
      </c>
      <c r="L5" s="19" t="str">
        <f>IF(K5&lt;33,"ОДНОРОДНЫЕ","НЕОДНОРОДНЫЕ")</f>
        <v>ОДНОРОДНЫЕ</v>
      </c>
      <c r="M5" s="10">
        <f>((D5/3)*(SUM(E5:G5)))</f>
        <v>211142.66666666666</v>
      </c>
      <c r="N5" s="10">
        <f>M5/D5</f>
        <v>211142.66666666666</v>
      </c>
      <c r="O5" s="11">
        <f>E5</f>
        <v>153000</v>
      </c>
      <c r="P5" s="11">
        <f>D5*O5</f>
        <v>153000</v>
      </c>
    </row>
    <row r="6" spans="1:16" ht="21" customHeight="1" x14ac:dyDescent="0.2">
      <c r="A6" s="37" t="s">
        <v>17</v>
      </c>
      <c r="B6" s="38"/>
      <c r="C6" s="38"/>
      <c r="D6" s="38"/>
      <c r="E6" s="37"/>
      <c r="F6" s="37"/>
      <c r="G6" s="37"/>
      <c r="H6" s="37"/>
      <c r="I6" s="37"/>
      <c r="J6" s="37"/>
      <c r="K6" s="37"/>
      <c r="L6" s="37"/>
      <c r="M6" s="37"/>
      <c r="N6" s="37"/>
      <c r="O6" s="39"/>
      <c r="P6" s="17">
        <f>SUM(P5:P5)</f>
        <v>153000</v>
      </c>
    </row>
    <row r="7" spans="1:16" ht="42" customHeight="1" x14ac:dyDescent="0.2">
      <c r="A7" s="16"/>
      <c r="B7" s="42" t="s">
        <v>25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23.25" customHeight="1" x14ac:dyDescent="0.2">
      <c r="A8" s="13"/>
      <c r="B8" s="25"/>
      <c r="C8" s="40">
        <v>46303</v>
      </c>
      <c r="D8" s="41"/>
      <c r="E8" s="41"/>
      <c r="F8" s="14"/>
      <c r="G8" s="28"/>
      <c r="H8" s="15"/>
      <c r="I8" s="15"/>
      <c r="J8" s="29"/>
      <c r="K8" s="15"/>
      <c r="L8" s="15"/>
      <c r="M8" s="15"/>
      <c r="N8" s="15"/>
      <c r="O8" s="15"/>
      <c r="P8" s="15"/>
    </row>
    <row r="9" spans="1:16" ht="12.75" customHeight="1" x14ac:dyDescent="0.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6" ht="36" customHeight="1" x14ac:dyDescent="0.2"/>
    <row r="11" spans="1:16" ht="46.5" customHeight="1" x14ac:dyDescent="0.2"/>
    <row r="12" spans="1:16" ht="36" customHeight="1" x14ac:dyDescent="0.2"/>
    <row r="13" spans="1:16" ht="36" customHeight="1" x14ac:dyDescent="0.2"/>
    <row r="14" spans="1:16" ht="36" customHeight="1" x14ac:dyDescent="0.2"/>
    <row r="15" spans="1:16" ht="36" customHeight="1" x14ac:dyDescent="0.2"/>
    <row r="16" spans="1:16" ht="55.5" customHeight="1" x14ac:dyDescent="0.2"/>
    <row r="17" spans="1:16" ht="36" customHeight="1" x14ac:dyDescent="0.2"/>
    <row r="18" spans="1:16" ht="36" customHeight="1" x14ac:dyDescent="0.2"/>
    <row r="19" spans="1:16" ht="52.5" customHeight="1" x14ac:dyDescent="0.2"/>
    <row r="20" spans="1:16" ht="51" customHeight="1" x14ac:dyDescent="0.2"/>
    <row r="21" spans="1:16" s="3" customFormat="1" ht="32.25" customHeight="1" x14ac:dyDescent="0.2">
      <c r="A21" s="2"/>
      <c r="B21" s="2"/>
      <c r="C21" s="2"/>
      <c r="D21" s="2"/>
      <c r="E21" s="2"/>
      <c r="F21" s="2"/>
      <c r="G21" s="6"/>
      <c r="H21" s="2"/>
      <c r="I21" s="2"/>
      <c r="J21" s="6"/>
      <c r="K21" s="2"/>
      <c r="L21" s="2"/>
      <c r="M21" s="2"/>
      <c r="N21" s="2"/>
      <c r="O21" s="2"/>
      <c r="P21" s="2"/>
    </row>
    <row r="22" spans="1:16" s="3" customFormat="1" ht="52.5" customHeight="1" x14ac:dyDescent="0.2">
      <c r="A22" s="2"/>
      <c r="B22" s="2"/>
      <c r="C22" s="2"/>
      <c r="D22" s="2"/>
      <c r="E22" s="2"/>
      <c r="F22" s="2"/>
      <c r="G22" s="6"/>
      <c r="H22" s="2"/>
      <c r="I22" s="2"/>
      <c r="J22" s="6"/>
      <c r="K22" s="2"/>
      <c r="L22" s="2"/>
      <c r="M22" s="2"/>
      <c r="N22" s="2"/>
      <c r="O22" s="2"/>
      <c r="P22" s="2"/>
    </row>
    <row r="23" spans="1:16" ht="15.75" customHeight="1" x14ac:dyDescent="0.2"/>
    <row r="24" spans="1:16" s="4" customFormat="1" ht="14.25" x14ac:dyDescent="0.2">
      <c r="A24" s="2"/>
      <c r="B24" s="2"/>
      <c r="C24" s="2"/>
      <c r="D24" s="2"/>
      <c r="E24" s="2"/>
      <c r="F24" s="2"/>
      <c r="G24" s="6"/>
      <c r="H24" s="2"/>
      <c r="I24" s="2"/>
      <c r="J24" s="6"/>
      <c r="K24" s="2"/>
      <c r="L24" s="2"/>
      <c r="M24" s="2"/>
      <c r="N24" s="2"/>
      <c r="O24" s="2"/>
      <c r="P24" s="2"/>
    </row>
    <row r="25" spans="1:16" s="4" customFormat="1" ht="14.25" x14ac:dyDescent="0.2">
      <c r="A25" s="2"/>
      <c r="B25" s="2"/>
      <c r="C25" s="2"/>
      <c r="D25" s="2"/>
      <c r="E25" s="2"/>
      <c r="F25" s="2"/>
      <c r="G25" s="6"/>
      <c r="H25" s="2"/>
      <c r="I25" s="2"/>
      <c r="J25" s="6"/>
      <c r="K25" s="2"/>
      <c r="L25" s="2"/>
      <c r="M25" s="2"/>
      <c r="N25" s="2"/>
      <c r="O25" s="2"/>
      <c r="P25" s="2"/>
    </row>
    <row r="26" spans="1:16" s="4" customFormat="1" ht="32.25" customHeight="1" x14ac:dyDescent="0.2">
      <c r="A26" s="2"/>
      <c r="B26" s="2"/>
      <c r="C26" s="2"/>
      <c r="D26" s="2"/>
      <c r="E26" s="2"/>
      <c r="F26" s="2"/>
      <c r="G26" s="6"/>
      <c r="H26" s="2"/>
      <c r="I26" s="2"/>
      <c r="J26" s="6"/>
      <c r="K26" s="2"/>
      <c r="L26" s="2"/>
      <c r="M26" s="2"/>
      <c r="N26" s="2"/>
      <c r="O26" s="2"/>
      <c r="P26" s="2"/>
    </row>
    <row r="27" spans="1:16" s="5" customFormat="1" ht="21" customHeight="1" x14ac:dyDescent="0.2">
      <c r="A27" s="2"/>
      <c r="B27" s="2"/>
      <c r="C27" s="2"/>
      <c r="D27" s="2"/>
      <c r="E27" s="2"/>
      <c r="F27" s="2"/>
      <c r="G27" s="6"/>
      <c r="H27" s="2"/>
      <c r="I27" s="2"/>
      <c r="J27" s="6"/>
      <c r="K27" s="2"/>
      <c r="L27" s="2"/>
      <c r="M27" s="2"/>
      <c r="N27" s="2"/>
      <c r="O27" s="2"/>
      <c r="P27" s="2"/>
    </row>
    <row r="28" spans="1:16" s="4" customFormat="1" ht="14.25" x14ac:dyDescent="0.2">
      <c r="A28" s="2"/>
      <c r="B28" s="2"/>
      <c r="C28" s="2"/>
      <c r="D28" s="2"/>
      <c r="E28" s="2"/>
      <c r="F28" s="2"/>
      <c r="G28" s="6"/>
      <c r="H28" s="2"/>
      <c r="I28" s="2"/>
      <c r="J28" s="6"/>
      <c r="K28" s="2"/>
      <c r="L28" s="2"/>
      <c r="M28" s="2"/>
      <c r="N28" s="2"/>
      <c r="O28" s="2"/>
      <c r="P28" s="2"/>
    </row>
  </sheetData>
  <autoFilter ref="A4:P7"/>
  <mergeCells count="15">
    <mergeCell ref="A9:P9"/>
    <mergeCell ref="A1:P1"/>
    <mergeCell ref="A3:A4"/>
    <mergeCell ref="B3:B4"/>
    <mergeCell ref="C3:C4"/>
    <mergeCell ref="D3:D4"/>
    <mergeCell ref="E3:G3"/>
    <mergeCell ref="C2:P2"/>
    <mergeCell ref="A6:O6"/>
    <mergeCell ref="A2:B2"/>
    <mergeCell ref="M3:P3"/>
    <mergeCell ref="C8:E8"/>
    <mergeCell ref="H3:H4"/>
    <mergeCell ref="B7:P7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1</cp:lastModifiedBy>
  <cp:lastPrinted>2025-02-26T06:27:26Z</cp:lastPrinted>
  <dcterms:created xsi:type="dcterms:W3CDTF">2014-01-15T18:15:09Z</dcterms:created>
  <dcterms:modified xsi:type="dcterms:W3CDTF">2026-10-12T13:12:36Z</dcterms:modified>
</cp:coreProperties>
</file>