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P:\Поверка\2026\Карточка закупки\"/>
    </mc:Choice>
  </mc:AlternateContent>
  <bookViews>
    <workbookView xWindow="0" yWindow="0" windowWidth="28800" windowHeight="12435"/>
  </bookViews>
  <sheets>
    <sheet name="Расчет цены" sheetId="1" r:id="rId1"/>
  </sheets>
  <definedNames>
    <definedName name="_xlnm._FilterDatabase" localSheetId="0" hidden="1">'Расчет цены'!$G$4:$G$7</definedName>
    <definedName name="_xlnm.Print_Area" localSheetId="0">'Расчет цены'!$A$4:$Q$7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7" i="1" l="1"/>
  <c r="P7" i="1" l="1"/>
  <c r="O7" i="1"/>
  <c r="Q7" i="1" s="1"/>
  <c r="M7" i="1"/>
  <c r="N7" i="1" s="1"/>
  <c r="Q8" i="1" l="1"/>
  <c r="Q9" i="1"/>
</calcChain>
</file>

<file path=xl/sharedStrings.xml><?xml version="1.0" encoding="utf-8"?>
<sst xmlns="http://schemas.openxmlformats.org/spreadsheetml/2006/main" count="27" uniqueCount="25">
  <si>
    <t>№</t>
  </si>
  <si>
    <t>Ед. изм</t>
  </si>
  <si>
    <t>Кол-во</t>
  </si>
  <si>
    <t>Ценовая информация стоимости объекта закупки, (руб) за ед.изм.</t>
  </si>
  <si>
    <t>Данные реестра контрактов (руб./ед.изм.)</t>
  </si>
  <si>
    <t>Данные статистики</t>
  </si>
  <si>
    <t>Оценка однородности совокупности значений выявленных цен, используемых в расчете Н(М)ЦК</t>
  </si>
  <si>
    <t>Н(М)ЦК,  определяемая методом сопоставимых рыночных цен (анализа рынка)</t>
  </si>
  <si>
    <t xml:space="preserve">Номер сведений о контракте №___ от </t>
  </si>
  <si>
    <t>Среднее квадратичное отклонение</t>
  </si>
  <si>
    <t>Цена за единицу изм. (руб.)</t>
  </si>
  <si>
    <t>Наименование объекта</t>
  </si>
  <si>
    <t>Н(М)ЦК  (руб.)</t>
  </si>
  <si>
    <t xml:space="preserve">Обоснование начальной (максимальной) цены контракта
</t>
  </si>
  <si>
    <t>В результате произведенного расчета, начальная(максимальная) цена контракта составила:</t>
  </si>
  <si>
    <t>ИТОГО:</t>
  </si>
  <si>
    <t xml:space="preserve">усл.ед. </t>
  </si>
  <si>
    <r>
      <t>Средняя арифметическая цена за единицу     &lt;</t>
    </r>
    <r>
      <rPr>
        <b/>
        <i/>
        <sz val="8"/>
        <rFont val="Times New Roman"/>
        <family val="1"/>
        <charset val="204"/>
      </rPr>
      <t>ц</t>
    </r>
    <r>
      <rPr>
        <b/>
        <sz val="8"/>
        <rFont val="Times New Roman"/>
        <family val="1"/>
        <charset val="204"/>
      </rPr>
      <t xml:space="preserve">&gt; </t>
    </r>
  </si>
  <si>
    <r>
      <t xml:space="preserve">коэффициент вариации цен V (%)           </t>
    </r>
    <r>
      <rPr>
        <i/>
        <sz val="8"/>
        <rFont val="Times New Roman"/>
        <family val="1"/>
        <charset val="204"/>
      </rPr>
      <t xml:space="preserve">         (не должен превышать 33%)</t>
    </r>
  </si>
  <si>
    <r>
      <rPr>
        <b/>
        <sz val="8"/>
        <rFont val="Times New Roman"/>
        <family val="1"/>
        <charset val="204"/>
      </rPr>
      <t>Расчет Н(М)ЦК по формуле</t>
    </r>
    <r>
      <rPr>
        <sz val="8"/>
        <rFont val="Times New Roman"/>
        <family val="1"/>
        <charset val="204"/>
      </rPr>
      <t xml:space="preserve">                                         v - количество (объем) закупаемого товара (работы, услуги);
n - количество значений, используемых в расчете;
i - номер источника ценовой информации;
     - цена единицы</t>
    </r>
  </si>
  <si>
    <t>Оказание услуг в области метрологии (поверка средств измерений) (Тюменская область)</t>
  </si>
  <si>
    <t xml:space="preserve">   В пределах выделенных лимитов бюджетных обязательств начальная (максимальная) цена контракта:  24956,24 руб.</t>
  </si>
  <si>
    <t>Источник №1 
Вх. № 8971 от 18.09.2026</t>
  </si>
  <si>
    <t>Источник №2  
Вх. № 8974 от 18.09.2026</t>
  </si>
  <si>
    <t>Источник №3 
Вх. № 8975 от 18.09.2026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</si>
</sst>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#,##0.00"/>
  </numFmts>
  <fonts count="13" x14ac:knownFonts="1">
    <font>
      <sz val="11"/>
      <color theme="1"/>
      <name val="Calibri"/>
      <family val="2"/>
      <charset val="204"/>
      <scheme val="minor"/>
    </font>
    <font>
      <b/>
      <sz val="12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name val="Tahoma"/>
      <family val="2"/>
      <charset val="204"/>
    </font>
    <font>
      <b/>
      <sz val="10"/>
      <color indexed="8"/>
      <name val="Times New Roman"/>
      <family val="1"/>
      <charset val="204"/>
    </font>
    <font>
      <b/>
      <sz val="8"/>
      <name val="Times New Roman"/>
      <family val="1"/>
      <charset val="204"/>
    </font>
    <font>
      <sz val="10"/>
      <name val="Times New Roman"/>
      <family val="1"/>
      <charset val="204"/>
    </font>
    <font>
      <b/>
      <i/>
      <sz val="8"/>
      <name val="Times New Roman"/>
      <family val="1"/>
      <charset val="204"/>
    </font>
    <font>
      <i/>
      <sz val="8"/>
      <name val="Times New Roman"/>
      <family val="1"/>
      <charset val="204"/>
    </font>
    <font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36">
    <xf numFmtId="0" fontId="0" fillId="0" borderId="0" xfId="0"/>
    <xf numFmtId="0" fontId="2" fillId="0" borderId="0" xfId="0" applyFont="1" applyProtection="1">
      <protection locked="0"/>
    </xf>
    <xf numFmtId="0" fontId="5" fillId="0" borderId="0" xfId="0" applyFont="1" applyProtection="1">
      <protection locked="0"/>
    </xf>
    <xf numFmtId="0" fontId="2" fillId="0" borderId="0" xfId="0" applyFont="1" applyAlignment="1" applyProtection="1">
      <alignment horizontal="center"/>
      <protection locked="0"/>
    </xf>
    <xf numFmtId="0" fontId="4" fillId="0" borderId="2" xfId="0" applyFont="1" applyFill="1" applyBorder="1" applyAlignment="1" applyProtection="1">
      <alignment horizontal="center" vertical="center" wrapText="1"/>
      <protection locked="0"/>
    </xf>
    <xf numFmtId="0" fontId="5" fillId="0" borderId="0" xfId="0" applyFont="1" applyAlignment="1" applyProtection="1">
      <alignment horizontal="right"/>
      <protection locked="0"/>
    </xf>
    <xf numFmtId="4" fontId="2" fillId="0" borderId="0" xfId="0" applyNumberFormat="1" applyFont="1" applyProtection="1">
      <protection locked="0"/>
    </xf>
    <xf numFmtId="4" fontId="7" fillId="0" borderId="2" xfId="0" applyNumberFormat="1" applyFont="1" applyBorder="1" applyAlignment="1">
      <alignment horizontal="center" vertical="center" wrapText="1"/>
    </xf>
    <xf numFmtId="0" fontId="5" fillId="0" borderId="0" xfId="0" applyFont="1" applyAlignment="1" applyProtection="1">
      <protection locked="0"/>
    </xf>
    <xf numFmtId="0" fontId="2" fillId="0" borderId="0" xfId="0" applyFont="1" applyAlignment="1" applyProtection="1">
      <protection locked="0"/>
    </xf>
    <xf numFmtId="0" fontId="9" fillId="0" borderId="0" xfId="0" applyFont="1" applyAlignment="1">
      <alignment horizontal="center" vertical="center" wrapText="1"/>
    </xf>
    <xf numFmtId="0" fontId="9" fillId="0" borderId="2" xfId="0" applyFont="1" applyFill="1" applyBorder="1" applyAlignment="1" applyProtection="1">
      <alignment horizontal="center" vertical="center" wrapText="1"/>
      <protection locked="0"/>
    </xf>
    <xf numFmtId="0" fontId="8" fillId="0" borderId="2" xfId="0" applyFont="1" applyFill="1" applyBorder="1" applyAlignment="1" applyProtection="1">
      <alignment horizontal="center" vertical="top" wrapText="1"/>
      <protection locked="0"/>
    </xf>
    <xf numFmtId="0" fontId="8" fillId="0" borderId="2" xfId="0" applyFont="1" applyBorder="1" applyAlignment="1" applyProtection="1">
      <alignment horizontal="center" vertical="top" wrapText="1"/>
      <protection locked="0"/>
    </xf>
    <xf numFmtId="0" fontId="12" fillId="0" borderId="3" xfId="0" applyFont="1" applyBorder="1" applyAlignment="1" applyProtection="1">
      <alignment horizontal="center" vertical="top" wrapText="1"/>
      <protection locked="0"/>
    </xf>
    <xf numFmtId="0" fontId="8" fillId="0" borderId="3" xfId="0" applyFont="1" applyBorder="1" applyAlignment="1" applyProtection="1">
      <alignment horizontal="center" vertical="top" wrapText="1"/>
      <protection locked="0"/>
    </xf>
    <xf numFmtId="164" fontId="9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2" xfId="0" applyFont="1" applyBorder="1" applyAlignment="1" applyProtection="1">
      <alignment horizontal="center" vertical="center" wrapText="1"/>
      <protection locked="0"/>
    </xf>
    <xf numFmtId="164" fontId="9" fillId="0" borderId="2" xfId="0" applyNumberFormat="1" applyFont="1" applyBorder="1" applyAlignment="1" applyProtection="1">
      <alignment horizontal="center" vertical="center" wrapText="1"/>
      <protection locked="0"/>
    </xf>
    <xf numFmtId="4" fontId="9" fillId="0" borderId="2" xfId="0" applyNumberFormat="1" applyFont="1" applyBorder="1" applyAlignment="1" applyProtection="1">
      <alignment horizontal="center" vertical="center"/>
      <protection locked="0"/>
    </xf>
    <xf numFmtId="164" fontId="9" fillId="0" borderId="2" xfId="0" applyNumberFormat="1" applyFont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/>
      <protection locked="0"/>
    </xf>
    <xf numFmtId="0" fontId="2" fillId="0" borderId="0" xfId="0" applyFont="1" applyAlignment="1" applyProtection="1">
      <alignment horizontal="center"/>
      <protection locked="0"/>
    </xf>
    <xf numFmtId="0" fontId="7" fillId="0" borderId="2" xfId="0" applyFont="1" applyFill="1" applyBorder="1" applyAlignment="1">
      <alignment horizontal="center" vertical="top" wrapText="1"/>
    </xf>
    <xf numFmtId="0" fontId="0" fillId="0" borderId="2" xfId="0" applyBorder="1" applyAlignment="1">
      <alignment wrapText="1"/>
    </xf>
    <xf numFmtId="2" fontId="7" fillId="0" borderId="4" xfId="0" applyNumberFormat="1" applyFont="1" applyBorder="1" applyAlignment="1">
      <alignment horizontal="left" vertical="center" wrapText="1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5" fillId="0" borderId="0" xfId="0" applyFont="1" applyAlignment="1" applyProtection="1">
      <alignment horizontal="right" wrapText="1"/>
      <protection locked="0"/>
    </xf>
    <xf numFmtId="0" fontId="0" fillId="0" borderId="0" xfId="0" applyFont="1" applyAlignment="1">
      <alignment horizontal="right" wrapText="1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2" xfId="0" applyFont="1" applyFill="1" applyBorder="1" applyAlignment="1" applyProtection="1">
      <alignment horizontal="center" vertical="center" wrapText="1"/>
      <protection locked="0"/>
    </xf>
    <xf numFmtId="0" fontId="8" fillId="0" borderId="2" xfId="0" applyFont="1" applyFill="1" applyBorder="1" applyAlignment="1" applyProtection="1">
      <alignment horizontal="center" vertical="center" wrapText="1"/>
      <protection locked="0"/>
    </xf>
    <xf numFmtId="0" fontId="8" fillId="0" borderId="2" xfId="0" applyFont="1" applyBorder="1" applyAlignment="1" applyProtection="1">
      <alignment horizontal="center" vertical="center" wrapText="1"/>
      <protection locked="0"/>
    </xf>
    <xf numFmtId="2" fontId="8" fillId="0" borderId="2" xfId="0" applyNumberFormat="1" applyFont="1" applyFill="1" applyBorder="1" applyAlignment="1" applyProtection="1">
      <alignment horizontal="center" vertical="top" wrapText="1"/>
      <protection locked="0"/>
    </xf>
    <xf numFmtId="0" fontId="8" fillId="0" borderId="2" xfId="0" applyFont="1" applyBorder="1" applyAlignment="1" applyProtection="1">
      <alignment horizontal="center" vertical="top" wrapText="1"/>
      <protection locked="0"/>
    </xf>
  </cellXfs>
  <cellStyles count="2">
    <cellStyle name="Обычный" xfId="0" builtinId="0"/>
    <cellStyle name="Обычный 1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4" Type="http://schemas.openxmlformats.org/officeDocument/2006/relationships/image" Target="../media/image4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19050</xdr:colOff>
      <xdr:row>5</xdr:row>
      <xdr:rowOff>952500</xdr:rowOff>
    </xdr:from>
    <xdr:to>
      <xdr:col>14</xdr:col>
      <xdr:colOff>0</xdr:colOff>
      <xdr:row>5</xdr:row>
      <xdr:rowOff>1304925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201025" y="1981200"/>
          <a:ext cx="695325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11</xdr:col>
      <xdr:colOff>1009650</xdr:colOff>
      <xdr:row>5</xdr:row>
      <xdr:rowOff>895350</xdr:rowOff>
    </xdr:from>
    <xdr:to>
      <xdr:col>12</xdr:col>
      <xdr:colOff>771525</xdr:colOff>
      <xdr:row>5</xdr:row>
      <xdr:rowOff>1333500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581900" y="2514600"/>
          <a:ext cx="8001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</xdr:col>
      <xdr:colOff>19050</xdr:colOff>
      <xdr:row>5</xdr:row>
      <xdr:rowOff>1571625</xdr:rowOff>
    </xdr:from>
    <xdr:to>
      <xdr:col>14</xdr:col>
      <xdr:colOff>1504950</xdr:colOff>
      <xdr:row>5</xdr:row>
      <xdr:rowOff>1933575</xdr:rowOff>
    </xdr:to>
    <xdr:pic>
      <xdr:nvPicPr>
        <xdr:cNvPr id="4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9163050" y="3190875"/>
          <a:ext cx="1485900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14</xdr:col>
      <xdr:colOff>266700</xdr:colOff>
      <xdr:row>5</xdr:row>
      <xdr:rowOff>1400175</xdr:rowOff>
    </xdr:from>
    <xdr:to>
      <xdr:col>14</xdr:col>
      <xdr:colOff>419100</xdr:colOff>
      <xdr:row>5</xdr:row>
      <xdr:rowOff>1628775</xdr:rowOff>
    </xdr:to>
    <xdr:pic>
      <xdr:nvPicPr>
        <xdr:cNvPr id="5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9163050" y="2428875"/>
          <a:ext cx="1524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3"/>
  <sheetViews>
    <sheetView tabSelected="1" topLeftCell="A4" zoomScaleNormal="100" workbookViewId="0">
      <selection activeCell="L19" sqref="L19"/>
    </sheetView>
  </sheetViews>
  <sheetFormatPr defaultColWidth="9.140625" defaultRowHeight="12.75" x14ac:dyDescent="0.2"/>
  <cols>
    <col min="1" max="1" width="4.7109375" style="1" customWidth="1"/>
    <col min="2" max="2" width="29.7109375" style="1" customWidth="1"/>
    <col min="3" max="4" width="8.28515625" style="1" customWidth="1"/>
    <col min="5" max="5" width="15.85546875" style="1" customWidth="1"/>
    <col min="6" max="6" width="16.140625" style="1" customWidth="1"/>
    <col min="7" max="7" width="15.42578125" style="1" customWidth="1"/>
    <col min="8" max="8" width="6.5703125" style="1" hidden="1" customWidth="1"/>
    <col min="9" max="9" width="7.42578125" style="1" hidden="1" customWidth="1"/>
    <col min="10" max="10" width="10.5703125" style="1" hidden="1" customWidth="1"/>
    <col min="11" max="11" width="0.140625" style="1" customWidth="1"/>
    <col min="12" max="12" width="15.5703125" style="1" customWidth="1"/>
    <col min="13" max="13" width="12.28515625" style="1" customWidth="1"/>
    <col min="14" max="14" width="10.7109375" style="1" customWidth="1"/>
    <col min="15" max="15" width="22.7109375" style="1" customWidth="1"/>
    <col min="16" max="16" width="15.28515625" style="1" customWidth="1"/>
    <col min="17" max="17" width="16" style="1" customWidth="1"/>
    <col min="18" max="18" width="11.28515625" style="1" bestFit="1" customWidth="1"/>
    <col min="19" max="16384" width="9.140625" style="1"/>
  </cols>
  <sheetData>
    <row r="1" spans="1:17" ht="15.75" x14ac:dyDescent="0.25">
      <c r="Q1" s="5"/>
    </row>
    <row r="2" spans="1:17" ht="15" customHeight="1" x14ac:dyDescent="0.25">
      <c r="N2" s="28"/>
      <c r="O2" s="29"/>
      <c r="P2" s="29"/>
      <c r="Q2" s="29"/>
    </row>
    <row r="3" spans="1:17" ht="15.75" x14ac:dyDescent="0.25">
      <c r="Q3" s="2"/>
    </row>
    <row r="4" spans="1:17" ht="42" customHeight="1" x14ac:dyDescent="0.2">
      <c r="A4" s="30" t="s">
        <v>13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</row>
    <row r="5" spans="1:17" ht="39" customHeight="1" x14ac:dyDescent="0.2">
      <c r="A5" s="31" t="s">
        <v>0</v>
      </c>
      <c r="B5" s="32" t="s">
        <v>11</v>
      </c>
      <c r="C5" s="32" t="s">
        <v>1</v>
      </c>
      <c r="D5" s="32" t="s">
        <v>2</v>
      </c>
      <c r="E5" s="33" t="s">
        <v>3</v>
      </c>
      <c r="F5" s="33"/>
      <c r="G5" s="33"/>
      <c r="H5" s="33" t="s">
        <v>4</v>
      </c>
      <c r="I5" s="33"/>
      <c r="J5" s="33"/>
      <c r="K5" s="33" t="s">
        <v>5</v>
      </c>
      <c r="L5" s="34" t="s">
        <v>6</v>
      </c>
      <c r="M5" s="34"/>
      <c r="N5" s="34"/>
      <c r="O5" s="35" t="s">
        <v>7</v>
      </c>
      <c r="P5" s="35"/>
      <c r="Q5" s="35"/>
    </row>
    <row r="6" spans="1:17" ht="159.75" customHeight="1" x14ac:dyDescent="0.2">
      <c r="A6" s="31"/>
      <c r="B6" s="32"/>
      <c r="C6" s="32"/>
      <c r="D6" s="32"/>
      <c r="E6" s="12" t="s">
        <v>22</v>
      </c>
      <c r="F6" s="12" t="s">
        <v>23</v>
      </c>
      <c r="G6" s="12" t="s">
        <v>24</v>
      </c>
      <c r="H6" s="13" t="s">
        <v>8</v>
      </c>
      <c r="I6" s="13" t="s">
        <v>8</v>
      </c>
      <c r="J6" s="13" t="s">
        <v>8</v>
      </c>
      <c r="K6" s="33"/>
      <c r="L6" s="13" t="s">
        <v>17</v>
      </c>
      <c r="M6" s="13" t="s">
        <v>9</v>
      </c>
      <c r="N6" s="12" t="s">
        <v>18</v>
      </c>
      <c r="O6" s="14" t="s">
        <v>19</v>
      </c>
      <c r="P6" s="15" t="s">
        <v>10</v>
      </c>
      <c r="Q6" s="15" t="s">
        <v>12</v>
      </c>
    </row>
    <row r="7" spans="1:17" ht="89.25" customHeight="1" x14ac:dyDescent="0.2">
      <c r="A7" s="4">
        <v>1</v>
      </c>
      <c r="B7" s="10" t="s">
        <v>20</v>
      </c>
      <c r="C7" s="11" t="s">
        <v>16</v>
      </c>
      <c r="D7" s="11">
        <v>1</v>
      </c>
      <c r="E7" s="16">
        <v>24956.240000000002</v>
      </c>
      <c r="F7" s="16">
        <v>29850</v>
      </c>
      <c r="G7" s="16">
        <v>27100</v>
      </c>
      <c r="H7" s="13"/>
      <c r="I7" s="13"/>
      <c r="J7" s="13"/>
      <c r="K7" s="17"/>
      <c r="L7" s="18">
        <f t="shared" ref="L7" si="0">(E7+F7+G7)/3</f>
        <v>27302.080000000002</v>
      </c>
      <c r="M7" s="19">
        <f t="shared" ref="M7" si="1">SQRT(((SUM((POWER(E7-L7,2)),(POWER(F7-L7,2)),(POWER(G7-L7,2)))/(COLUMNS(E7:G7)-1))))</f>
        <v>2453.1304447990524</v>
      </c>
      <c r="N7" s="19">
        <f t="shared" ref="N7" si="2">M7/L7*100</f>
        <v>8.9851412229363188</v>
      </c>
      <c r="O7" s="20">
        <f>(D7*L7)</f>
        <v>27302.080000000002</v>
      </c>
      <c r="P7" s="19">
        <f>SUM(L7)</f>
        <v>27302.080000000002</v>
      </c>
      <c r="Q7" s="19">
        <f>SUM(O7)</f>
        <v>27302.080000000002</v>
      </c>
    </row>
    <row r="8" spans="1:17" ht="30" customHeight="1" x14ac:dyDescent="0.25">
      <c r="A8" s="23" t="s">
        <v>15</v>
      </c>
      <c r="B8" s="24"/>
      <c r="C8" s="24"/>
      <c r="D8" s="25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7"/>
      <c r="Q8" s="7">
        <f>SUM(Q7:Q7)</f>
        <v>27302.080000000002</v>
      </c>
    </row>
    <row r="9" spans="1:17" ht="15.75" x14ac:dyDescent="0.25">
      <c r="A9" s="21" t="s">
        <v>14</v>
      </c>
      <c r="B9" s="22"/>
      <c r="C9" s="22"/>
      <c r="D9" s="22"/>
      <c r="E9" s="22"/>
      <c r="F9" s="22"/>
      <c r="G9" s="22"/>
      <c r="Q9" s="6">
        <f>SUM(Q7:Q7)</f>
        <v>27302.080000000002</v>
      </c>
    </row>
    <row r="11" spans="1:17" ht="15.75" x14ac:dyDescent="0.25">
      <c r="A11" s="8" t="s">
        <v>21</v>
      </c>
      <c r="B11" s="9"/>
      <c r="C11" s="9"/>
      <c r="D11" s="9"/>
      <c r="E11" s="9"/>
      <c r="F11" s="9"/>
      <c r="G11" s="9"/>
    </row>
    <row r="13" spans="1:17" x14ac:dyDescent="0.2">
      <c r="B13" s="3"/>
    </row>
  </sheetData>
  <autoFilter ref="G4:G7"/>
  <mergeCells count="14">
    <mergeCell ref="A9:G9"/>
    <mergeCell ref="A8:C8"/>
    <mergeCell ref="D8:P8"/>
    <mergeCell ref="N2:Q2"/>
    <mergeCell ref="A4:Q4"/>
    <mergeCell ref="A5:A6"/>
    <mergeCell ref="B5:B6"/>
    <mergeCell ref="C5:C6"/>
    <mergeCell ref="D5:D6"/>
    <mergeCell ref="E5:G5"/>
    <mergeCell ref="H5:J5"/>
    <mergeCell ref="K5:K6"/>
    <mergeCell ref="L5:N5"/>
    <mergeCell ref="O5:Q5"/>
  </mergeCells>
  <pageMargins left="0.51181102362204722" right="0.70866141732283472" top="0.74803149606299213" bottom="0.74803149606299213" header="0.31496062992125984" footer="0.31496062992125984"/>
  <pageSetup paperSize="9" scale="6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Расчет цены</vt:lpstr>
      <vt:lpstr>'Расчет цены'!Область_печати</vt:lpstr>
    </vt:vector>
  </TitlesOfParts>
  <Company>UFK6200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Яковлева Елена Камиловна</dc:creator>
  <cp:lastModifiedBy>Птицын Денис Амирьянович</cp:lastModifiedBy>
  <cp:lastPrinted>2025-03-25T10:50:48Z</cp:lastPrinted>
  <dcterms:created xsi:type="dcterms:W3CDTF">2018-01-25T11:04:14Z</dcterms:created>
  <dcterms:modified xsi:type="dcterms:W3CDTF">2026-09-18T10:42:38Z</dcterms:modified>
</cp:coreProperties>
</file>