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Лист1!$A$17:$Y$22</definedName>
    <definedName name="_xlnm.Print_Area" localSheetId="0">Лист1!$A$1:$O$29</definedName>
  </definedNames>
  <calcPr calcId="152511"/>
</workbook>
</file>

<file path=xl/calcChain.xml><?xml version="1.0" encoding="utf-8"?>
<calcChain xmlns="http://schemas.openxmlformats.org/spreadsheetml/2006/main">
  <c r="M18" i="1" l="1"/>
  <c r="J18" i="1" l="1"/>
  <c r="N19" i="1" l="1"/>
</calcChain>
</file>

<file path=xl/sharedStrings.xml><?xml version="1.0" encoding="utf-8"?>
<sst xmlns="http://schemas.openxmlformats.org/spreadsheetml/2006/main" count="43" uniqueCount="31">
  <si>
    <t>№ п/п</t>
  </si>
  <si>
    <t>Цена за ед. (руб.)</t>
  </si>
  <si>
    <t>Коэффициент вариации (v)</t>
  </si>
  <si>
    <t xml:space="preserve">Кол-во </t>
  </si>
  <si>
    <t>шт</t>
  </si>
  <si>
    <t>Наименование товара, работы, услуги по КТРУ</t>
  </si>
  <si>
    <t>Наименование товара, работы, услуги согласно описанию объекта закупки</t>
  </si>
  <si>
    <t>Типовая принадлежность</t>
  </si>
  <si>
    <t>Единица измерений</t>
  </si>
  <si>
    <t>Ценовые значения анализа рынка</t>
  </si>
  <si>
    <t>Ср. рыночная цена за единицу
(руб.)</t>
  </si>
  <si>
    <t>х</t>
  </si>
  <si>
    <t>Итого НМЦК (ЦК)</t>
  </si>
  <si>
    <t>Начальная сумма цен единиц товара</t>
  </si>
  <si>
    <t>Начальная сумма единиц работы (услуги)</t>
  </si>
  <si>
    <t>Максимальное значение цены контракта в соответствии с лимитами бюджетных обязательств</t>
  </si>
  <si>
    <t>Итого цена единицы товара (работы, услуги) в том числе с учётом ЛБО (руб.)</t>
  </si>
  <si>
    <t>Цена за единицу с учётом нормативных затрат</t>
  </si>
  <si>
    <t>Всего
НМЦК/(ЦК)/ цена единицы товара (работы, услуги) с учётом ЛБО (руб.)</t>
  </si>
  <si>
    <r>
      <t>Расчёт НМЦК</t>
    </r>
    <r>
      <rPr>
        <sz val="12"/>
        <rFont val="Times New Roman"/>
        <family val="1"/>
        <charset val="204"/>
      </rPr>
      <t>(ЦК)</t>
    </r>
  </si>
  <si>
    <r>
      <t>Итоговое значение НМЦК</t>
    </r>
    <r>
      <rPr>
        <sz val="12"/>
        <rFont val="Times New Roman"/>
        <family val="1"/>
        <charset val="204"/>
      </rPr>
      <t xml:space="preserve"> (ЦК)</t>
    </r>
    <r>
      <rPr>
        <sz val="12"/>
        <color theme="1"/>
        <rFont val="Times New Roman"/>
        <family val="1"/>
        <charset val="204"/>
      </rPr>
      <t xml:space="preserve"> (руб.)</t>
    </r>
  </si>
  <si>
    <t xml:space="preserve">Обоснование цены контракта, заключаемого с единственным поставщиком (подрядчиком, исполнителем) (ЦК) 
</t>
  </si>
  <si>
    <r>
      <rPr>
        <b/>
        <sz val="12"/>
        <color theme="1"/>
        <rFont val="Times New Roman"/>
        <family val="1"/>
        <charset val="204"/>
      </rPr>
      <t xml:space="preserve">Используемый метод определения </t>
    </r>
    <r>
      <rPr>
        <b/>
        <sz val="12"/>
        <rFont val="Times New Roman"/>
        <family val="1"/>
        <charset val="204"/>
      </rPr>
      <t>ЦК:</t>
    </r>
    <r>
      <rPr>
        <sz val="12"/>
        <color theme="1"/>
        <rFont val="Times New Roman"/>
        <family val="1"/>
        <charset val="204"/>
      </rPr>
      <t xml:space="preserve"> В соответствии со статьёй 22 Закона о контрактной системе № 44-ФЗ для определения НМЦК применяется метод сопоставимых рыночных цен (анализ рынка) с использованием ценовой информации, полученной от поставщиков, обладающих опытом поставок соответствующего товара.</t>
    </r>
  </si>
  <si>
    <t>Шина</t>
  </si>
  <si>
    <r>
      <t xml:space="preserve">Предмет контракта: </t>
    </r>
    <r>
      <rPr>
        <sz val="12"/>
        <color theme="1"/>
        <rFont val="Times New Roman"/>
        <family val="1"/>
        <charset val="204"/>
      </rPr>
      <t xml:space="preserve">Поставка автомобильных шин </t>
    </r>
  </si>
  <si>
    <r>
      <t xml:space="preserve">Дата подготовки обоснования </t>
    </r>
    <r>
      <rPr>
        <b/>
        <sz val="12"/>
        <rFont val="Times New Roman"/>
        <family val="1"/>
        <charset val="204"/>
      </rPr>
      <t>ЦК:</t>
    </r>
    <r>
      <rPr>
        <b/>
        <sz val="12"/>
        <color theme="1"/>
        <rFont val="Times New Roman"/>
        <family val="1"/>
        <charset val="204"/>
      </rPr>
      <t xml:space="preserve"> 30</t>
    </r>
    <r>
      <rPr>
        <sz val="12"/>
        <rFont val="Times New Roman"/>
        <family val="1"/>
        <charset val="204"/>
      </rPr>
      <t>.09.2026</t>
    </r>
  </si>
  <si>
    <r>
      <t xml:space="preserve">Реквизиты запросов ценовой информации (в т.ч. в ЕИС): </t>
    </r>
    <r>
      <rPr>
        <sz val="12"/>
        <rFont val="Times New Roman"/>
        <family val="1"/>
        <charset val="204"/>
      </rPr>
      <t>Запрос направлен в 5 организаций: исх. № 50-26-41/6214 от 28.09.2026 г., в ЕИС от 28.09.2026 г. № 0828100000726000967.
Ответ получен от 3 (трех) организаций, на основании данной информации произведен расчет НМЦК (ЦК): Источник № 1 - вх. № 10275 от 30.09.2026 г., Источник № 2 - вх. № 10276 от 30.09.2026 г., Источник № 3 - вх. № 10277 от 30.09.2026 г.</t>
    </r>
  </si>
  <si>
    <t>Шина пневматическая для легкового автомобиля 
Код позиции КТРУ: 22.11.11.000-00000004</t>
  </si>
  <si>
    <t>Источник № 1
Вх. № 10275 от 30.09.2026 г.</t>
  </si>
  <si>
    <t>Источник № 2
Вх. №  10276 от 30.09.2026 г.</t>
  </si>
  <si>
    <t>Источник № 3
Вх.№ 10277 от 30.09.2026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</si>
</sst>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wrapText="1"/>
    </xf>
    <xf numFmtId="4" fontId="1" fillId="0" borderId="1" xfId="0" applyNumberFormat="1" applyFont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 wrapText="1"/>
    </xf>
    <xf numFmtId="4" fontId="1" fillId="0" borderId="1" xfId="0" quotePrefix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5" fillId="0" borderId="0" xfId="0" applyFont="1" applyFill="1" applyAlignment="1">
      <alignment horizontal="left" vertical="top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5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Fill="1" applyAlignment="1">
      <alignment horizontal="right" wrapText="1"/>
    </xf>
    <xf numFmtId="0" fontId="0" fillId="0" borderId="0" xfId="0" applyFill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6"/>
  <sheetViews>
    <sheetView tabSelected="1" showWhiteSpace="0" view="pageBreakPreview" zoomScale="90" zoomScaleNormal="60" zoomScaleSheetLayoutView="90" workbookViewId="0">
      <selection activeCell="G16" sqref="G16"/>
    </sheetView>
  </sheetViews>
  <sheetFormatPr defaultRowHeight="15" x14ac:dyDescent="0.25"/>
  <cols>
    <col min="1" max="1" width="5.5703125" customWidth="1"/>
    <col min="2" max="3" width="21.28515625" customWidth="1"/>
    <col min="4" max="4" width="15.85546875" customWidth="1"/>
    <col min="5" max="5" width="9.85546875" customWidth="1"/>
    <col min="6" max="6" width="8.5703125" customWidth="1"/>
    <col min="7" max="9" width="14.28515625" customWidth="1"/>
    <col min="10" max="10" width="14.42578125" customWidth="1"/>
    <col min="11" max="11" width="11.5703125" customWidth="1"/>
    <col min="12" max="12" width="21.85546875" customWidth="1"/>
    <col min="13" max="13" width="15.140625" customWidth="1"/>
    <col min="14" max="14" width="14.7109375" customWidth="1"/>
    <col min="15" max="15" width="13" customWidth="1"/>
    <col min="17" max="17" width="17.5703125" customWidth="1"/>
  </cols>
  <sheetData>
    <row r="1" spans="1:25" ht="15" customHeight="1" x14ac:dyDescent="0.25">
      <c r="L1" s="54"/>
      <c r="M1" s="55"/>
      <c r="N1" s="55"/>
      <c r="O1" s="55"/>
    </row>
    <row r="2" spans="1:25" ht="15" customHeight="1" x14ac:dyDescent="0.25">
      <c r="L2" s="55"/>
      <c r="M2" s="55"/>
      <c r="N2" s="55"/>
      <c r="O2" s="55"/>
    </row>
    <row r="4" spans="1:25" ht="92.25" customHeight="1" x14ac:dyDescent="0.25">
      <c r="A4" s="58" t="s">
        <v>21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7.25" customHeight="1" x14ac:dyDescent="0.25">
      <c r="A5" s="6"/>
      <c r="B5" s="59"/>
      <c r="C5" s="59"/>
      <c r="D5" s="59"/>
      <c r="E5" s="59"/>
      <c r="F5" s="59"/>
      <c r="G5" s="60"/>
      <c r="H5" s="60"/>
      <c r="I5" s="60"/>
      <c r="J5" s="60"/>
      <c r="K5" s="60"/>
      <c r="L5" s="60"/>
      <c r="M5" s="60"/>
      <c r="N5" s="60"/>
      <c r="O5" s="60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customHeight="1" x14ac:dyDescent="0.25">
      <c r="A6" s="66" t="s">
        <v>25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2.25" customHeight="1" x14ac:dyDescent="0.25">
      <c r="A7" s="10"/>
      <c r="B7" s="10"/>
      <c r="C7" s="10"/>
      <c r="D7" s="16"/>
      <c r="E7" s="10"/>
      <c r="F7" s="10"/>
      <c r="G7" s="10"/>
      <c r="H7" s="10"/>
      <c r="I7" s="10"/>
      <c r="J7" s="10"/>
      <c r="K7" s="10"/>
      <c r="L7" s="10"/>
      <c r="M7" s="16"/>
      <c r="N7" s="16"/>
      <c r="O7" s="10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.75" x14ac:dyDescent="0.25">
      <c r="A8" s="61" t="s">
        <v>24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6.75" customHeight="1" x14ac:dyDescent="0.25">
      <c r="A9" s="7"/>
      <c r="B9" s="9"/>
      <c r="C9" s="9"/>
      <c r="D9" s="15"/>
      <c r="E9" s="9"/>
      <c r="F9" s="9"/>
      <c r="G9" s="9"/>
      <c r="H9" s="9"/>
      <c r="I9" s="9"/>
      <c r="J9" s="9"/>
      <c r="K9" s="9"/>
      <c r="L9" s="9"/>
      <c r="M9" s="15"/>
      <c r="N9" s="15"/>
      <c r="O9" s="9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60.75" customHeight="1" x14ac:dyDescent="0.25">
      <c r="A10" s="63" t="s">
        <v>22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57" customHeight="1" x14ac:dyDescent="0.25">
      <c r="A11" s="64" t="s">
        <v>26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24" customHeight="1" x14ac:dyDescent="0.25">
      <c r="A12" s="13"/>
      <c r="B12" s="14"/>
      <c r="C12" s="14"/>
      <c r="D12" s="16"/>
      <c r="E12" s="14"/>
      <c r="F12" s="14"/>
      <c r="G12" s="14"/>
      <c r="H12" s="14"/>
      <c r="I12" s="14"/>
      <c r="J12" s="14"/>
      <c r="K12" s="14"/>
      <c r="L12" s="14"/>
      <c r="M12" s="16"/>
      <c r="N12" s="16"/>
      <c r="O12" s="14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s="1" customFormat="1" ht="35.25" customHeight="1" x14ac:dyDescent="0.25">
      <c r="A13" s="48" t="s">
        <v>0</v>
      </c>
      <c r="B13" s="48" t="s">
        <v>5</v>
      </c>
      <c r="C13" s="48" t="s">
        <v>6</v>
      </c>
      <c r="D13" s="32" t="s">
        <v>7</v>
      </c>
      <c r="E13" s="48" t="s">
        <v>8</v>
      </c>
      <c r="F13" s="56" t="s">
        <v>3</v>
      </c>
      <c r="G13" s="45" t="s">
        <v>19</v>
      </c>
      <c r="H13" s="46"/>
      <c r="I13" s="46"/>
      <c r="J13" s="46"/>
      <c r="K13" s="46"/>
      <c r="L13" s="46"/>
      <c r="M13" s="47"/>
      <c r="N13" s="48" t="s">
        <v>16</v>
      </c>
      <c r="O13" s="39" t="s">
        <v>18</v>
      </c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8" customFormat="1" ht="27.75" customHeight="1" x14ac:dyDescent="0.25">
      <c r="A14" s="49"/>
      <c r="B14" s="49"/>
      <c r="C14" s="49"/>
      <c r="D14" s="33"/>
      <c r="E14" s="49"/>
      <c r="F14" s="56"/>
      <c r="G14" s="35" t="s">
        <v>9</v>
      </c>
      <c r="H14" s="35"/>
      <c r="I14" s="35"/>
      <c r="J14" s="36" t="s">
        <v>2</v>
      </c>
      <c r="K14" s="39" t="s">
        <v>10</v>
      </c>
      <c r="L14" s="42" t="s">
        <v>17</v>
      </c>
      <c r="M14" s="39" t="s">
        <v>20</v>
      </c>
      <c r="N14" s="49"/>
      <c r="O14" s="40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8" customFormat="1" ht="63.75" customHeight="1" x14ac:dyDescent="0.25">
      <c r="A15" s="49"/>
      <c r="B15" s="49"/>
      <c r="C15" s="49"/>
      <c r="D15" s="33"/>
      <c r="E15" s="49"/>
      <c r="F15" s="56"/>
      <c r="G15" s="28" t="s">
        <v>28</v>
      </c>
      <c r="H15" s="28" t="s">
        <v>29</v>
      </c>
      <c r="I15" s="28" t="s">
        <v>30</v>
      </c>
      <c r="J15" s="37"/>
      <c r="K15" s="40"/>
      <c r="L15" s="43"/>
      <c r="M15" s="40"/>
      <c r="N15" s="49"/>
      <c r="O15" s="40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8" customFormat="1" ht="33.75" customHeight="1" x14ac:dyDescent="0.25">
      <c r="A16" s="50"/>
      <c r="B16" s="50"/>
      <c r="C16" s="50"/>
      <c r="D16" s="34"/>
      <c r="E16" s="50"/>
      <c r="F16" s="56"/>
      <c r="G16" s="24" t="s">
        <v>1</v>
      </c>
      <c r="H16" s="24" t="s">
        <v>1</v>
      </c>
      <c r="I16" s="24" t="s">
        <v>1</v>
      </c>
      <c r="J16" s="38"/>
      <c r="K16" s="41"/>
      <c r="L16" s="44"/>
      <c r="M16" s="41"/>
      <c r="N16" s="50"/>
      <c r="O16" s="41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4.25" customHeight="1" x14ac:dyDescent="0.25">
      <c r="A17" s="20">
        <v>1</v>
      </c>
      <c r="B17" s="21">
        <v>2</v>
      </c>
      <c r="C17" s="21">
        <v>3</v>
      </c>
      <c r="D17" s="21">
        <v>4</v>
      </c>
      <c r="E17" s="21">
        <v>5</v>
      </c>
      <c r="F17" s="21">
        <v>6</v>
      </c>
      <c r="G17" s="21">
        <v>7</v>
      </c>
      <c r="H17" s="21">
        <v>8</v>
      </c>
      <c r="I17" s="21">
        <v>9</v>
      </c>
      <c r="J17" s="21">
        <v>10</v>
      </c>
      <c r="K17" s="21">
        <v>11</v>
      </c>
      <c r="L17" s="22">
        <v>12</v>
      </c>
      <c r="M17" s="21">
        <v>13</v>
      </c>
      <c r="N17" s="21">
        <v>14</v>
      </c>
      <c r="O17" s="21">
        <v>15</v>
      </c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19" customFormat="1" ht="120.75" customHeight="1" x14ac:dyDescent="0.25">
      <c r="A18" s="18">
        <v>1</v>
      </c>
      <c r="B18" s="12" t="s">
        <v>27</v>
      </c>
      <c r="C18" s="12" t="s">
        <v>27</v>
      </c>
      <c r="D18" s="12" t="s">
        <v>23</v>
      </c>
      <c r="E18" s="12" t="s">
        <v>4</v>
      </c>
      <c r="F18" s="11">
        <v>4</v>
      </c>
      <c r="G18" s="25">
        <v>3978</v>
      </c>
      <c r="H18" s="25">
        <v>4769.62</v>
      </c>
      <c r="I18" s="26">
        <v>4336.0200000000004</v>
      </c>
      <c r="J18" s="27">
        <f t="shared" ref="J18" si="0">STDEV(G18:I18)/AVERAGE(G18:I18)*100</f>
        <v>9.0894631292217341</v>
      </c>
      <c r="K18" s="12" t="s">
        <v>11</v>
      </c>
      <c r="L18" s="23">
        <v>17300</v>
      </c>
      <c r="M18" s="25">
        <f>F18*G18</f>
        <v>15912</v>
      </c>
      <c r="N18" s="2" t="s">
        <v>11</v>
      </c>
      <c r="O18" s="2" t="s">
        <v>11</v>
      </c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26.25" customHeight="1" x14ac:dyDescent="0.25">
      <c r="A19" s="51" t="s">
        <v>12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25">
        <f>SUM(M18:M18)</f>
        <v>15912</v>
      </c>
      <c r="O19" s="2" t="s">
        <v>11</v>
      </c>
    </row>
    <row r="20" spans="1:25" ht="26.25" customHeight="1" x14ac:dyDescent="0.25">
      <c r="A20" s="51" t="s">
        <v>13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2" t="s">
        <v>11</v>
      </c>
      <c r="O20" s="2" t="s">
        <v>11</v>
      </c>
    </row>
    <row r="21" spans="1:25" ht="26.25" customHeight="1" x14ac:dyDescent="0.25">
      <c r="A21" s="67" t="s">
        <v>14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9"/>
      <c r="N21" s="2" t="s">
        <v>11</v>
      </c>
      <c r="O21" s="2" t="s">
        <v>11</v>
      </c>
    </row>
    <row r="22" spans="1:25" ht="26.25" customHeight="1" x14ac:dyDescent="0.25">
      <c r="A22" s="57" t="s">
        <v>15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2" t="s">
        <v>11</v>
      </c>
      <c r="O22" s="17" t="s">
        <v>11</v>
      </c>
    </row>
    <row r="23" spans="1:25" ht="18.75" customHeight="1" x14ac:dyDescent="0.2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</row>
    <row r="24" spans="1:25" ht="28.5" customHeight="1" x14ac:dyDescent="0.2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</row>
    <row r="25" spans="1:25" ht="27" customHeight="1" x14ac:dyDescent="0.25">
      <c r="A25" s="52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</row>
    <row r="26" spans="1:25" ht="9" customHeight="1" x14ac:dyDescent="0.25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</row>
  </sheetData>
  <autoFilter ref="A17:Y22"/>
  <mergeCells count="29">
    <mergeCell ref="A25:O25"/>
    <mergeCell ref="L1:O2"/>
    <mergeCell ref="F13:F16"/>
    <mergeCell ref="A13:A16"/>
    <mergeCell ref="A20:M20"/>
    <mergeCell ref="A22:M22"/>
    <mergeCell ref="A4:O4"/>
    <mergeCell ref="B5:O5"/>
    <mergeCell ref="A8:O8"/>
    <mergeCell ref="A10:O10"/>
    <mergeCell ref="A11:O11"/>
    <mergeCell ref="A6:O6"/>
    <mergeCell ref="A21:M21"/>
    <mergeCell ref="A26:O26"/>
    <mergeCell ref="A23:O23"/>
    <mergeCell ref="A24:O24"/>
    <mergeCell ref="D13:D16"/>
    <mergeCell ref="G14:I14"/>
    <mergeCell ref="J14:J16"/>
    <mergeCell ref="K14:K16"/>
    <mergeCell ref="L14:L16"/>
    <mergeCell ref="M14:M16"/>
    <mergeCell ref="G13:M13"/>
    <mergeCell ref="N13:N16"/>
    <mergeCell ref="A19:M19"/>
    <mergeCell ref="C13:C16"/>
    <mergeCell ref="B13:B16"/>
    <mergeCell ref="O13:O16"/>
    <mergeCell ref="E13:E16"/>
  </mergeCells>
  <pageMargins left="0.62992125984251968" right="0.43307086614173229" top="0.59055118110236227" bottom="0.39370078740157483" header="0.11811023622047245" footer="0.11811023622047245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2026-09-30T10:09:44Z</dcterms:modified>
</cp:coreProperties>
</file>