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Лист1!$A$7:$W$165</definedName>
  </definedNames>
  <calcPr/>
</workbook>
</file>

<file path=xl/sharedStrings.xml><?xml version="1.0" encoding="utf-8"?>
<sst xmlns="http://schemas.openxmlformats.org/spreadsheetml/2006/main" count="570" uniqueCount="570">
  <si>
    <t xml:space="preserve">Обоснование начальной (максимальной) цены Контракта</t>
  </si>
  <si>
    <t xml:space="preserve">Заказчиком было проведено исследование рынка путем изучения общедоступных источников информации, в целях выявления имеющихся на рынке товаров, работ, услуг, отвечающих его потребностям.
Заказчиком было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Запросы содержали сопоставимые условия выполнения контракта. Ответы на запрос получены от 3 поставщиков (подрядчиков, исполнителей). Совокупность значений, используемых в расчете, однородная, так как коэффициент вариации цены не превышает 33%.</t>
  </si>
  <si>
    <t>№п/п</t>
  </si>
  <si>
    <t xml:space="preserve">Наименование товара (МНН или  группировочное (химическое) наименование)</t>
  </si>
  <si>
    <t xml:space="preserve">Лекарственная форма и дозировка, форма выпуска / форма выпуска </t>
  </si>
  <si>
    <t xml:space="preserve">Включено в ЖНВЛП</t>
  </si>
  <si>
    <t xml:space="preserve">Лекарственная форма</t>
  </si>
  <si>
    <t xml:space="preserve">Кол-во ЛС (ЕСКЛП)</t>
  </si>
  <si>
    <t xml:space="preserve">Ед. изм. ЛС (ЕСКЛП)</t>
  </si>
  <si>
    <t xml:space="preserve">Кол-во ЛС в упак., используемой для расчета</t>
  </si>
  <si>
    <t xml:space="preserve">Кол-во уп.</t>
  </si>
  <si>
    <t xml:space="preserve">Формирование минимального значения цены без учета НДСи оптовой наценки</t>
  </si>
  <si>
    <t xml:space="preserve">Наценка оптовая, %</t>
  </si>
  <si>
    <t xml:space="preserve">НДС, %</t>
  </si>
  <si>
    <t xml:space="preserve">Минимальное значение цены за единицу измерения товара с учетом НДС и оптовой наценки (руб.)</t>
  </si>
  <si>
    <t xml:space="preserve">Стоимость товара (руб.)</t>
  </si>
  <si>
    <t xml:space="preserve">ОКПД 2</t>
  </si>
  <si>
    <t>КТРУ</t>
  </si>
  <si>
    <t xml:space="preserve">Метод сопоставимых рыночных цен (анализ рынка), без учета НДС и оптовой наценки</t>
  </si>
  <si>
    <t xml:space="preserve">Предельная отпускная цена производителя за единицу</t>
  </si>
  <si>
    <t xml:space="preserve">Предельная отпускная цена производителя в соответствии с Государственным реестром цен лекарственных препаратов, включенных в перечень жизненно необходимых и важнейших лекарственных препаратов, без учета НДС и оптовой надбавки (grls.rosminzdrav.ru) (за упаковку)</t>
  </si>
  <si>
    <t xml:space="preserve">Определение средневзвешанной цены на основании всех заключенных контрактов, без учета НДС и оптовой наценки</t>
  </si>
  <si>
    <t xml:space="preserve">Минимальное значение цены единицы измерения товара ЕСКЛП (без НДС)</t>
  </si>
  <si>
    <t xml:space="preserve">Цена товара № 1 (за единицу)</t>
  </si>
  <si>
    <t xml:space="preserve">Цена товара № 2  (за единицу)</t>
  </si>
  <si>
    <t xml:space="preserve">Цена товара № 3  (за единицу)</t>
  </si>
  <si>
    <t xml:space="preserve">Минимальная цена товара (за единицу)</t>
  </si>
  <si>
    <t xml:space="preserve">Данные из реестра контрактов за предшествующие 12 месяцев</t>
  </si>
  <si>
    <t xml:space="preserve">Источник информации о цене № 1           </t>
  </si>
  <si>
    <t xml:space="preserve">Источник информации о цене № 2           </t>
  </si>
  <si>
    <t xml:space="preserve">Источник информации о цене № 3         </t>
  </si>
  <si>
    <t xml:space="preserve">Количество в упаковках</t>
  </si>
  <si>
    <t xml:space="preserve">Средневзвешенная цена без учета НДС и оптовой наценки</t>
  </si>
  <si>
    <t>Эпинефрин</t>
  </si>
  <si>
    <t xml:space="preserve">р-р д/ин. 1мг/мл,амп.1мл №5</t>
  </si>
  <si>
    <t>да</t>
  </si>
  <si>
    <t xml:space="preserve">раствор для инъекций</t>
  </si>
  <si>
    <t>миллилитр</t>
  </si>
  <si>
    <t>-</t>
  </si>
  <si>
    <t xml:space="preserve">За расчетный период выполненных контрактов по данному ЛС нет</t>
  </si>
  <si>
    <t>21.20.10.141</t>
  </si>
  <si>
    <t>21.20.10.141-000037-1-00041-0000000000000</t>
  </si>
  <si>
    <t>Азитромицин</t>
  </si>
  <si>
    <t xml:space="preserve">тб. 500 мг №3</t>
  </si>
  <si>
    <t xml:space="preserve">таблетки, покрытые оболочкой</t>
  </si>
  <si>
    <t>штука</t>
  </si>
  <si>
    <t>21.20.10.191</t>
  </si>
  <si>
    <t>21.20.10.191-000006-1-00435-0000000000000</t>
  </si>
  <si>
    <t xml:space="preserve">Амоксициллин, клавулановая кислота</t>
  </si>
  <si>
    <t xml:space="preserve">порошок д/приг.р-ра для в/в введ., фл. 1000 мг + 200 мг №1 </t>
  </si>
  <si>
    <t xml:space="preserve">порошок для приготовления раствора для внутривенного введения</t>
  </si>
  <si>
    <t>грамм</t>
  </si>
  <si>
    <t>21.20.10.191-000124-1-00471-0000000000000</t>
  </si>
  <si>
    <t xml:space="preserve">Амброксола гидрохлорид</t>
  </si>
  <si>
    <t xml:space="preserve">тб. №20</t>
  </si>
  <si>
    <t>таблетки</t>
  </si>
  <si>
    <t>21.20.10.255</t>
  </si>
  <si>
    <t>21.20.10.255-000002-1-00143-0000000000000</t>
  </si>
  <si>
    <t>Хлорпромазин</t>
  </si>
  <si>
    <t xml:space="preserve">тб. 25мг №10</t>
  </si>
  <si>
    <t>21.20.10.235</t>
  </si>
  <si>
    <t>21.20.10.235-000030-1-00164-0000000000000</t>
  </si>
  <si>
    <t xml:space="preserve">Аминокапроновая кислота</t>
  </si>
  <si>
    <t xml:space="preserve">р-р д/инф. 50 мг/мл 100 мл</t>
  </si>
  <si>
    <t xml:space="preserve">раствор для инфузий</t>
  </si>
  <si>
    <t>21.20.10.132</t>
  </si>
  <si>
    <t>21.20.10.132-000014-1-00080-0000000000000</t>
  </si>
  <si>
    <t xml:space="preserve">Амиодарона гидрохлорид</t>
  </si>
  <si>
    <t xml:space="preserve">тб. 200 мг  № 30</t>
  </si>
  <si>
    <t>21.20.10.141-000003-1-00103-0000000000000</t>
  </si>
  <si>
    <t>Амиодарон</t>
  </si>
  <si>
    <t xml:space="preserve">р-р для в/в введ, амп. 50 мг/мл 3мл №10</t>
  </si>
  <si>
    <t xml:space="preserve">раствор для внутривенного введения</t>
  </si>
  <si>
    <t>21.20.10.141-000003-1-00141-0000000000000</t>
  </si>
  <si>
    <t xml:space="preserve">Амитриптилина гидрохлорид</t>
  </si>
  <si>
    <t xml:space="preserve">тб. 25мг №50</t>
  </si>
  <si>
    <t>21.20.10.236</t>
  </si>
  <si>
    <t>21.20.10.236-000013-1-00101-0000000000000</t>
  </si>
  <si>
    <t xml:space="preserve">Амлодипина безилат</t>
  </si>
  <si>
    <t xml:space="preserve">тб. 10мг №30</t>
  </si>
  <si>
    <t>21.20.10.147</t>
  </si>
  <si>
    <t>21.20.10.147-000001-1-00069-0000000000000</t>
  </si>
  <si>
    <t xml:space="preserve">Амоксициллина тригидрат</t>
  </si>
  <si>
    <t xml:space="preserve">тб. 500мг №20</t>
  </si>
  <si>
    <t>21.20.10.191-000003-1-00167-0000000000000</t>
  </si>
  <si>
    <t>Пропранолол</t>
  </si>
  <si>
    <t xml:space="preserve">тб. 40мг №50</t>
  </si>
  <si>
    <t>21.20.10.146</t>
  </si>
  <si>
    <t>21.20.10.146-000005-1-00039-0000000000000</t>
  </si>
  <si>
    <t xml:space="preserve">Калия и магния аспарагинат</t>
  </si>
  <si>
    <t xml:space="preserve">р-р для в/в введ., амп. 10 мл №10</t>
  </si>
  <si>
    <t xml:space="preserve">концетрат для приготовления раствора для инфузий</t>
  </si>
  <si>
    <t>21.20.10.121</t>
  </si>
  <si>
    <t>21.20.10.121-000021-1-00064-0000000000000</t>
  </si>
  <si>
    <t>Атенолол</t>
  </si>
  <si>
    <t xml:space="preserve">тб. 50 мг № 30</t>
  </si>
  <si>
    <t xml:space="preserve">таблетки </t>
  </si>
  <si>
    <t>21.20.10.146-000007-1-00105-0000000000000</t>
  </si>
  <si>
    <t xml:space="preserve">Аторвастатин кальция</t>
  </si>
  <si>
    <t xml:space="preserve">тб. 20 мг №90</t>
  </si>
  <si>
    <t>21.20.10.149</t>
  </si>
  <si>
    <t>21.20.10.149-000001-1-00092-0000000000000</t>
  </si>
  <si>
    <t xml:space="preserve">Атропина сульфат</t>
  </si>
  <si>
    <t xml:space="preserve">р-р д/ин. 1 мг/мл амп. №10 </t>
  </si>
  <si>
    <t>21.20.10.113</t>
  </si>
  <si>
    <t>21.20.10.113-000009-1-00011-0000000000000</t>
  </si>
  <si>
    <t xml:space="preserve">Ацетилсалициловая к-та</t>
  </si>
  <si>
    <t>21.20.10.232</t>
  </si>
  <si>
    <t>21.20.10.232-000005-1-00130-0000000000000</t>
  </si>
  <si>
    <t>Ацикловир</t>
  </si>
  <si>
    <t xml:space="preserve">мазь глазная 3% 5г</t>
  </si>
  <si>
    <t xml:space="preserve">мазь глазная</t>
  </si>
  <si>
    <t>21.20.10.261</t>
  </si>
  <si>
    <t>21.20.10.261-000079-1-00058-0000000000000</t>
  </si>
  <si>
    <t xml:space="preserve">мазь д/наруж.прим. 5% 5 г</t>
  </si>
  <si>
    <t xml:space="preserve">мазь для наружного применения</t>
  </si>
  <si>
    <t>21.20.10.156</t>
  </si>
  <si>
    <t>21.20.10.156-000005-1-00022-0000000000000</t>
  </si>
  <si>
    <t xml:space="preserve">тб. 400 мг № 20</t>
  </si>
  <si>
    <t>21.20.10.194</t>
  </si>
  <si>
    <t>21.20.10.194-000002-1-00066-0000000000000</t>
  </si>
  <si>
    <t xml:space="preserve">Фенотерола гидробромид, ипратропия бромида моногидрат</t>
  </si>
  <si>
    <t xml:space="preserve">р-р д/ингаляций 0.25 мг+0.5 мг/1 мл, фл. 20 мл</t>
  </si>
  <si>
    <t xml:space="preserve">раствор для ингаляций</t>
  </si>
  <si>
    <t>21.20.10.254</t>
  </si>
  <si>
    <t>21.20.10.254-000024-1-00097-0000000000000</t>
  </si>
  <si>
    <t>Повидон-йод</t>
  </si>
  <si>
    <t xml:space="preserve">р-р д/местн. и наружн. прим. 10% 120мл</t>
  </si>
  <si>
    <t xml:space="preserve">раствор для местного и наружного применения</t>
  </si>
  <si>
    <t>21.20.10.158</t>
  </si>
  <si>
    <t>21.20.10.158-000014-1-00121-0000000000000</t>
  </si>
  <si>
    <t>Бисакодил</t>
  </si>
  <si>
    <t xml:space="preserve">супп.рект. 10мг №10</t>
  </si>
  <si>
    <t xml:space="preserve">суппозитории ректальные</t>
  </si>
  <si>
    <t>21.20.10.115</t>
  </si>
  <si>
    <t>21.20.10.115-000006-1-00040-0000000000000</t>
  </si>
  <si>
    <t xml:space="preserve">тб. 5 мг №30</t>
  </si>
  <si>
    <t>21.20.10.115-000006-1-00024-0000000000000</t>
  </si>
  <si>
    <t xml:space="preserve">Бисопролола фумарат</t>
  </si>
  <si>
    <t>21.20.10.146-000001-1-00031-0000000000000</t>
  </si>
  <si>
    <t xml:space="preserve">тб. 10 мг №30</t>
  </si>
  <si>
    <t>21.20.10.146-000001-1-00070-0000000000000</t>
  </si>
  <si>
    <t>Бупивакаин</t>
  </si>
  <si>
    <t xml:space="preserve">р-р д/ин. амп. 5мг/мл 4мл  №5</t>
  </si>
  <si>
    <t>21.20.10.231</t>
  </si>
  <si>
    <t>21.20.10.231-000002-1-00067-0000000000000</t>
  </si>
  <si>
    <t xml:space="preserve">Верапамила гидрохлорид</t>
  </si>
  <si>
    <t xml:space="preserve">тб. 40 мг №30</t>
  </si>
  <si>
    <t>21.20.10.147-000003-1-00042-0000000000000</t>
  </si>
  <si>
    <t xml:space="preserve">р-р для в/в введ. 2,5 мг/мл амп.2мл №10</t>
  </si>
  <si>
    <t xml:space="preserve">раствор для внутривенного  введения</t>
  </si>
  <si>
    <t>21.20.10.147-000003-1-00034-0000000000000</t>
  </si>
  <si>
    <t>Спиронолактон</t>
  </si>
  <si>
    <t xml:space="preserve">тб. 25 мг №20</t>
  </si>
  <si>
    <t>21.20.10.143</t>
  </si>
  <si>
    <t>21.20.10.143-000006-1-00069-0000000000000</t>
  </si>
  <si>
    <t>Тиамин</t>
  </si>
  <si>
    <t xml:space="preserve">р-р д/ин, амп 50 мг/мл 1 мл №10</t>
  </si>
  <si>
    <t xml:space="preserve">раствор для внутримышечного введения</t>
  </si>
  <si>
    <t>21.10.51.124</t>
  </si>
  <si>
    <t>21.10.51.124-000002-1-00008-0000000000000</t>
  </si>
  <si>
    <t>Цианокобаламин</t>
  </si>
  <si>
    <t xml:space="preserve">р-р д/ин.амп. 500 мкг/мл 1 мл №10</t>
  </si>
  <si>
    <t>21.20.10.133</t>
  </si>
  <si>
    <t>21.20.10.133-000003-1-00110-0000000000000</t>
  </si>
  <si>
    <t xml:space="preserve">Пиридоксина гидрохлорид</t>
  </si>
  <si>
    <t xml:space="preserve">р-р д/ин.амп 50 мг/мл  1мл №10</t>
  </si>
  <si>
    <t>21.10.51.129</t>
  </si>
  <si>
    <t>21.10.51.129-000004-1-00018-0000000000000</t>
  </si>
  <si>
    <t xml:space="preserve">Аскорбиновая кислота</t>
  </si>
  <si>
    <t xml:space="preserve">р-р д/ин, амп 50 мг/мл 2 мл №10</t>
  </si>
  <si>
    <t xml:space="preserve">раствор для внутривенного и внутримышечного введения</t>
  </si>
  <si>
    <t>21.10.51.126</t>
  </si>
  <si>
    <t>21.10.51.126-000001-1-00095-0000000000000</t>
  </si>
  <si>
    <t>Галоперидол</t>
  </si>
  <si>
    <t xml:space="preserve">тб. 1,5 мг №50</t>
  </si>
  <si>
    <t>21.20.10.235-000015-1-00056-0000000000000</t>
  </si>
  <si>
    <t xml:space="preserve">р-р д/ин.амп 5 мг/мл 1 мл №10</t>
  </si>
  <si>
    <t>21.20.10.235-000015-1-00085-0000000000000</t>
  </si>
  <si>
    <t xml:space="preserve">Гентамицина сульфат</t>
  </si>
  <si>
    <t xml:space="preserve">р-р для в/в и в/м введ.40 мг/мл 2мл №10</t>
  </si>
  <si>
    <t>21.20.10.191-000027-1-00453-0000000000000</t>
  </si>
  <si>
    <t>Гидрокортизон</t>
  </si>
  <si>
    <t xml:space="preserve">мазь д/наруж.прим. 15г</t>
  </si>
  <si>
    <t>21.20.10.157</t>
  </si>
  <si>
    <t>21.20.10.157-000019-1-00035-0000000000000</t>
  </si>
  <si>
    <t xml:space="preserve">мазь глазная 0,5% 3 г</t>
  </si>
  <si>
    <t>21.20.10.261-000037-1-00062-0000000000000</t>
  </si>
  <si>
    <t xml:space="preserve">Глицин </t>
  </si>
  <si>
    <t xml:space="preserve">тб. 100 мг № 120</t>
  </si>
  <si>
    <t xml:space="preserve">таблетки защечные и подъязычные</t>
  </si>
  <si>
    <t>21.20.10.236-000046-1-00148-0000000000000</t>
  </si>
  <si>
    <t>Декстроза</t>
  </si>
  <si>
    <t xml:space="preserve">р-р д/инф. 5% 500мл №12</t>
  </si>
  <si>
    <t>21.20.10.134</t>
  </si>
  <si>
    <t>21.20.10.134-000008-1-00123-0000000000000</t>
  </si>
  <si>
    <t xml:space="preserve">р-р д/инф. 10% 250 мл №10</t>
  </si>
  <si>
    <t>21.20.10.134-000008-1-00091-0000000000000</t>
  </si>
  <si>
    <t>Дексаметазон</t>
  </si>
  <si>
    <t xml:space="preserve">р-р для в/в в/м введ.4мг/мл 1мл №25</t>
  </si>
  <si>
    <t>21.20.10.180</t>
  </si>
  <si>
    <t>21.20.10.180-000001-1-00015-0000000000000</t>
  </si>
  <si>
    <t>Ацетазоламид</t>
  </si>
  <si>
    <t xml:space="preserve">тб. 250мг №30</t>
  </si>
  <si>
    <t>21.20.10.143-000034-1-00040-0000000000000</t>
  </si>
  <si>
    <t>Дигоксин</t>
  </si>
  <si>
    <t xml:space="preserve">тб. 0,25мг №56</t>
  </si>
  <si>
    <t>21.20.10.141-000005-1-00025-0000000000000</t>
  </si>
  <si>
    <t xml:space="preserve">Диклофенак натрия</t>
  </si>
  <si>
    <t xml:space="preserve">р-р для в/м введ., амп. 25 мг/мл 3 мл №5</t>
  </si>
  <si>
    <t>21.20.10.221</t>
  </si>
  <si>
    <t>21.20.10.221-000002-1-00168-0000000000000</t>
  </si>
  <si>
    <t>Диклофенак</t>
  </si>
  <si>
    <t xml:space="preserve">тб. 100мг №20</t>
  </si>
  <si>
    <t xml:space="preserve">таблетки с пролонгированным высвобожднгтем, покрытые оболочкой</t>
  </si>
  <si>
    <t>21.20.10.221-000002-1-00209-0000000000000</t>
  </si>
  <si>
    <t>Дифенгидрамин</t>
  </si>
  <si>
    <t xml:space="preserve">р-р для в/в и в/м введ., амп. 10 мг/мл 1мл №10</t>
  </si>
  <si>
    <t>21.20.10.256</t>
  </si>
  <si>
    <t>21.20.10.256-000006-1-00038-0000000000000</t>
  </si>
  <si>
    <t xml:space="preserve">Доксазозина мезилат</t>
  </si>
  <si>
    <t xml:space="preserve">тб. 2мг №30</t>
  </si>
  <si>
    <t>21.20.10.142</t>
  </si>
  <si>
    <t>21.20.10.142-000003-1-00022-0000000000000</t>
  </si>
  <si>
    <t xml:space="preserve">Доксициклина гидрохлорид</t>
  </si>
  <si>
    <t xml:space="preserve">тб.дисп. 100мг №20</t>
  </si>
  <si>
    <t xml:space="preserve">таблетки диспергируемые</t>
  </si>
  <si>
    <t>21.20.10.191-000022-1-00477-0000000000000</t>
  </si>
  <si>
    <t>Допамин</t>
  </si>
  <si>
    <t xml:space="preserve">концентрат д/приг.р-ра д/инф. 40 мг/мл 5 мл №10</t>
  </si>
  <si>
    <t xml:space="preserve">Концентрат для приготовления раствора для инфузий</t>
  </si>
  <si>
    <t>21.20.10.141-000026-1-00139-0000000000000</t>
  </si>
  <si>
    <t>Дроперидол</t>
  </si>
  <si>
    <t xml:space="preserve">р-р для в/в в/м введ. 0.25% (2.5 мг/5 мл), амп. №5</t>
  </si>
  <si>
    <t>21.20.10.231-000022-1-00019-0000000000000</t>
  </si>
  <si>
    <t xml:space="preserve">Дротаверина гидрохлорид</t>
  </si>
  <si>
    <r>
      <t xml:space="preserve">тб. 40м</t>
    </r>
    <r>
      <rPr>
        <b/>
        <sz val="11"/>
        <rFont val="Times New Roman"/>
      </rPr>
      <t xml:space="preserve">г </t>
    </r>
    <r>
      <rPr>
        <sz val="11"/>
        <rFont val="Times New Roman"/>
      </rPr>
      <t>№56</t>
    </r>
  </si>
  <si>
    <t>21.20.10.113-000011-1-00067-0000000000000</t>
  </si>
  <si>
    <t>Лактулоза</t>
  </si>
  <si>
    <t xml:space="preserve">сироп 667мг/мл,фл.1000мл</t>
  </si>
  <si>
    <t>сироп</t>
  </si>
  <si>
    <t>21.20.10.115-000012-1-00019-0000000000000</t>
  </si>
  <si>
    <t>Ибупрофен</t>
  </si>
  <si>
    <t>21.20.10.221-000010-1-00225-0000000000000</t>
  </si>
  <si>
    <t xml:space="preserve">Изосорбида мононитрат</t>
  </si>
  <si>
    <t xml:space="preserve">таблетки 40 мг №30</t>
  </si>
  <si>
    <t>21.20.10.141-000008-1-00171-0000000000000</t>
  </si>
  <si>
    <t>Индапамид</t>
  </si>
  <si>
    <t xml:space="preserve">тб. 2,5 мг №30</t>
  </si>
  <si>
    <t>21.20.10.143-000001-1-00050-0000000000000</t>
  </si>
  <si>
    <t>Оксибупрокаин</t>
  </si>
  <si>
    <t xml:space="preserve">капли глазные 0.4% 5 мл</t>
  </si>
  <si>
    <t xml:space="preserve">глазные капли</t>
  </si>
  <si>
    <t>21.20.10.261-000022-1-00006-0000000000000</t>
  </si>
  <si>
    <t xml:space="preserve">Калия йодид</t>
  </si>
  <si>
    <t xml:space="preserve">тб. 200 мг №100</t>
  </si>
  <si>
    <t>21.20.10.182</t>
  </si>
  <si>
    <t>21.20.10.182-000002-1-00022-0000000000000</t>
  </si>
  <si>
    <t xml:space="preserve">Калия хлорид </t>
  </si>
  <si>
    <t xml:space="preserve">конц. д/пригот. р-ра д/инф. 40 мг/мл, амп 10мл №10</t>
  </si>
  <si>
    <t xml:space="preserve">концентрат для внутривенного введения</t>
  </si>
  <si>
    <t>21.20.10.134-000002-1-00138-0000000000000</t>
  </si>
  <si>
    <t xml:space="preserve">Кальция глюконат</t>
  </si>
  <si>
    <t xml:space="preserve">р-р д/в/в и в/м введ. 100 мг/мл 10 мл №10</t>
  </si>
  <si>
    <t>21.20.10.121-000010-1-00033-0000000000000</t>
  </si>
  <si>
    <t>Каптоприл</t>
  </si>
  <si>
    <t xml:space="preserve">тб. по 25мг №28</t>
  </si>
  <si>
    <t>21.20.10.148</t>
  </si>
  <si>
    <t>21.20.10.148-000001-1-00160-0000000000000</t>
  </si>
  <si>
    <t>Фамотидин</t>
  </si>
  <si>
    <t xml:space="preserve">тб. 20 мг  № 28</t>
  </si>
  <si>
    <t>21.20.10.112</t>
  </si>
  <si>
    <t>21.20.10.112-000002-1-00078-0000000000000</t>
  </si>
  <si>
    <t xml:space="preserve">лиоф.д/приг.р-ра для в/в введ. фл. 20 мг +раств-ль натрия хлорида р-р амп. 0,9% 5 мл №5</t>
  </si>
  <si>
    <t>миллиграмм</t>
  </si>
  <si>
    <t>21.20.10.112-000002-1-00108-0000000000000</t>
  </si>
  <si>
    <t>Кеторолак</t>
  </si>
  <si>
    <t xml:space="preserve">тб. 10 мг №20</t>
  </si>
  <si>
    <t>21.20.10.221-000001-1-00053-0000000000000</t>
  </si>
  <si>
    <t xml:space="preserve">р-р для в/м введ., амп. 30 мг/мл 1 мл №10</t>
  </si>
  <si>
    <t>21.20.10.221-000001-1-00034-0000000000000</t>
  </si>
  <si>
    <t>Кетопрофен</t>
  </si>
  <si>
    <t xml:space="preserve">супп.рект.100мг №12 </t>
  </si>
  <si>
    <t>21.20.10.221-000014-1-00048-0000000000000</t>
  </si>
  <si>
    <t>Клопидогрел</t>
  </si>
  <si>
    <t xml:space="preserve">тб. 75 мг №28</t>
  </si>
  <si>
    <t>21.20.10.131</t>
  </si>
  <si>
    <t>21.20.10.131-000001-1-00020-0000000000000</t>
  </si>
  <si>
    <t xml:space="preserve">Вальпроат натрия</t>
  </si>
  <si>
    <t xml:space="preserve">р-р д/в/в введения 100 мг/мл 5мл №5</t>
  </si>
  <si>
    <t>21.20.10.233</t>
  </si>
  <si>
    <t>21.20.10.233-000001-1-00119-0000000000000</t>
  </si>
  <si>
    <t>Нифедипин</t>
  </si>
  <si>
    <t xml:space="preserve">тб. 10 мг №100</t>
  </si>
  <si>
    <t>21.20.10.147-000002-1-00121-0000000000000</t>
  </si>
  <si>
    <t>Ко-тримоксазол</t>
  </si>
  <si>
    <t xml:space="preserve">тб. 480 мг №20</t>
  </si>
  <si>
    <t>21.20.10.191-000074-1-00440-0000000000000</t>
  </si>
  <si>
    <t xml:space="preserve">Кофеин-бензоат натрия</t>
  </si>
  <si>
    <t xml:space="preserve">р-р для п/к введ. 200 мг/мл 1,0 №10</t>
  </si>
  <si>
    <t xml:space="preserve">раствор для подкожого введения</t>
  </si>
  <si>
    <t>21.20.10.236-000014-1-00070-0000000000000</t>
  </si>
  <si>
    <t>Левофлоксацин</t>
  </si>
  <si>
    <t xml:space="preserve">р-р динф. 5 мг/мл 100 мл </t>
  </si>
  <si>
    <t>21.20.10.191-000004-1-00261-0000000000000</t>
  </si>
  <si>
    <t>Лидокаин</t>
  </si>
  <si>
    <t xml:space="preserve">р-р д/инъекц. 100 мг/мл 2мл №10</t>
  </si>
  <si>
    <t>21.20.10.231-000006-1-00013-0000000000000</t>
  </si>
  <si>
    <t xml:space="preserve">Лидокаина гидрохлорид</t>
  </si>
  <si>
    <t xml:space="preserve">р-р для в/в введ. 20 мг/мл 2 мл №10</t>
  </si>
  <si>
    <t>21.20.10.231-000006-1-00016-0000000000000</t>
  </si>
  <si>
    <t xml:space="preserve">спрей д/местн. и наруж. прим. 10% 38г</t>
  </si>
  <si>
    <t xml:space="preserve">спрей для местного и наружного применения</t>
  </si>
  <si>
    <t>21.20.10.154</t>
  </si>
  <si>
    <t>21.20.10.154-000004-1-00041-0000000000000</t>
  </si>
  <si>
    <t xml:space="preserve">Лизиноприл дигидрат</t>
  </si>
  <si>
    <t xml:space="preserve">тб. 10мг 30</t>
  </si>
  <si>
    <t>21.20.10.148-000002-1-00140-0000000000000</t>
  </si>
  <si>
    <t xml:space="preserve">Лоперамида гидрохлорид</t>
  </si>
  <si>
    <t xml:space="preserve">тб. 2мг №20</t>
  </si>
  <si>
    <t>21.20.10.116</t>
  </si>
  <si>
    <t>21.20.10.116-000013-1-00087-0000000000000</t>
  </si>
  <si>
    <t>Лоратадин</t>
  </si>
  <si>
    <t xml:space="preserve">тб. 10 мг №10</t>
  </si>
  <si>
    <t>21.20.10.256-000003-1-00021-0000000000000</t>
  </si>
  <si>
    <t xml:space="preserve">Лозартан калия</t>
  </si>
  <si>
    <t xml:space="preserve">тб. 50 мг №30</t>
  </si>
  <si>
    <t>21.20.10.148-000014-1-00206-0000000000000</t>
  </si>
  <si>
    <t xml:space="preserve">калия йодид, глицерол.</t>
  </si>
  <si>
    <t xml:space="preserve">Р-р д/местн. прим. 1 г/50г</t>
  </si>
  <si>
    <t xml:space="preserve">раствор для местного применения</t>
  </si>
  <si>
    <t>21.20.10.253</t>
  </si>
  <si>
    <t>21.20.10.253-000002-1-00005-0000000000000</t>
  </si>
  <si>
    <t xml:space="preserve">Магния сульфат</t>
  </si>
  <si>
    <t xml:space="preserve">р-р для в/в введ. 250 мг/мл  5мл №10</t>
  </si>
  <si>
    <t>21.20.10.134-000007-1-00145-0000000000000</t>
  </si>
  <si>
    <t>Фенилэфрин</t>
  </si>
  <si>
    <t xml:space="preserve">р-р д/ин.амп.10мг/мл 1мл №10</t>
  </si>
  <si>
    <t>21.20.10.141-000052-1-00050-0000000000000</t>
  </si>
  <si>
    <t xml:space="preserve">Этилметилгидроксипиридина сукцинат</t>
  </si>
  <si>
    <t xml:space="preserve">р-р д/ин. амп. 50 мг/мл  2 мл №10</t>
  </si>
  <si>
    <t>21.20.10.239</t>
  </si>
  <si>
    <t>21.20.10.239-000013-1-00017-0000000000000</t>
  </si>
  <si>
    <t xml:space="preserve">тб. 125 мг №50</t>
  </si>
  <si>
    <t>21.20.10.239-000013-1-00032-0000000000000</t>
  </si>
  <si>
    <t>Метилпреднизолон</t>
  </si>
  <si>
    <t xml:space="preserve">тб. 4мг №100</t>
  </si>
  <si>
    <t>21.20.10.180-000003-1-00010-0000000000000</t>
  </si>
  <si>
    <t xml:space="preserve">Метоклопрамид гидрохлорида моногидрат</t>
  </si>
  <si>
    <t xml:space="preserve">р-р для в/в в/м введ.5 мг/мл, амп. 2 мл №10</t>
  </si>
  <si>
    <t>21.20.10.113-000012-1-00031-0000000000000</t>
  </si>
  <si>
    <t xml:space="preserve">Метопролола тартрат</t>
  </si>
  <si>
    <t>21.20.10.146-000002-1-00114-0000000000000</t>
  </si>
  <si>
    <t xml:space="preserve">р-р для в/в введ. 1мг/мл 5мл №5</t>
  </si>
  <si>
    <t>21.20.10.146-000002-1-00081-0000000000000</t>
  </si>
  <si>
    <t>Метронидазол</t>
  </si>
  <si>
    <t xml:space="preserve">р-р д/инф. 5 мг/мл, 100мл</t>
  </si>
  <si>
    <t>21.20.10.191-000057-1-00099-0000000000000</t>
  </si>
  <si>
    <t>Аллопуринол</t>
  </si>
  <si>
    <t xml:space="preserve">тб. 100мг №50</t>
  </si>
  <si>
    <t>21.20.10.226</t>
  </si>
  <si>
    <t>21.20.10.226-000002-1-00007-0000000000000</t>
  </si>
  <si>
    <t>Моксонидин</t>
  </si>
  <si>
    <t xml:space="preserve">тб. 0,2мг №30</t>
  </si>
  <si>
    <t>21.20.10.142-000002-1-00057-0000000000000</t>
  </si>
  <si>
    <t xml:space="preserve">Налоксона гидрохлорид</t>
  </si>
  <si>
    <t xml:space="preserve">р-р д/инъекц. 400 мкг1 мл, амп. №10</t>
  </si>
  <si>
    <t>21.20.23.190</t>
  </si>
  <si>
    <t>21.20.23.190-000033-1-00117-0000000000000</t>
  </si>
  <si>
    <t xml:space="preserve">Налтрексона гидрохлорид</t>
  </si>
  <si>
    <t xml:space="preserve">капс. 50 мг № 10</t>
  </si>
  <si>
    <t>капсула</t>
  </si>
  <si>
    <t>21.20.10.239-000002-1-00037-0000000000000</t>
  </si>
  <si>
    <t xml:space="preserve">Натрия тиосульфат         </t>
  </si>
  <si>
    <t xml:space="preserve">р-р для в/в введ. 300 мг/мл 10 мл №10     </t>
  </si>
  <si>
    <t>21.20.23.190-000009-1-00018-0000000000000</t>
  </si>
  <si>
    <t xml:space="preserve">Натрия хлорид</t>
  </si>
  <si>
    <t xml:space="preserve">р-р д/инъекц. 0.9% , амп.-буфусы 10мл №10</t>
  </si>
  <si>
    <t>21.20.23.199</t>
  </si>
  <si>
    <t>21.20.23.199-000004-1-00015-0000000000000</t>
  </si>
  <si>
    <t xml:space="preserve">р-р д/инф. 0,9% 250 мл</t>
  </si>
  <si>
    <t>21.20.10.134-000013-1-00036-0000000000000</t>
  </si>
  <si>
    <t xml:space="preserve">р-р д/инф. 0,9% 500 мл</t>
  </si>
  <si>
    <t>21.20.23.199-000004-1-00016-0000000000000</t>
  </si>
  <si>
    <t>Нистатин</t>
  </si>
  <si>
    <t xml:space="preserve">тб. 500 тыс.ЕД №20</t>
  </si>
  <si>
    <t>21.20.10.116-000007-1-00072-0000000000000</t>
  </si>
  <si>
    <t>Нитроглицерин</t>
  </si>
  <si>
    <t xml:space="preserve">тб. подьязычные 0,5мг №40</t>
  </si>
  <si>
    <t xml:space="preserve">таблетки подъязычные</t>
  </si>
  <si>
    <t>21.20.10.141-000002-1-00043-0000000000000</t>
  </si>
  <si>
    <t xml:space="preserve">спрей подъязычный дозированный 0.4 мг/1 доза фл. 15 мл (300 доз)</t>
  </si>
  <si>
    <t xml:space="preserve">спрей подъязычный дозированный </t>
  </si>
  <si>
    <t>доза</t>
  </si>
  <si>
    <t>21.20.10.141-000002-1-00061-0000000000000</t>
  </si>
  <si>
    <t>Прокаин</t>
  </si>
  <si>
    <t xml:space="preserve">р-р д/ин., амп. 20 мг/мл 2 мл №10</t>
  </si>
  <si>
    <t>21.20.10.231-000001-1-00072-0000000000000</t>
  </si>
  <si>
    <t xml:space="preserve">р-р д/инф., флакон 5 мг/мл 200 мл   №28</t>
  </si>
  <si>
    <t>21.20.10.231-000001-1-00047-0000000000000</t>
  </si>
  <si>
    <t xml:space="preserve">р-р д/ин., амп. 5 мг/мл 5мл буфусы №10</t>
  </si>
  <si>
    <t xml:space="preserve">р-р для в/в и в/м введ. 20 мг/мл, амп. 2 мл №5</t>
  </si>
  <si>
    <t>21.20.10.113-000011-1-00074-0000000000000</t>
  </si>
  <si>
    <t xml:space="preserve">Октреотида ацетат</t>
  </si>
  <si>
    <t xml:space="preserve">раствор для в/в и п/кожных инъекций 100мг/мл 1,0 мл №10, амп.</t>
  </si>
  <si>
    <t xml:space="preserve">раствор для внутривенного и подкожного введения</t>
  </si>
  <si>
    <t>21.20.10.181</t>
  </si>
  <si>
    <t>21.20.10.181-000007-1-00081-0000000000000</t>
  </si>
  <si>
    <t>Омепразол</t>
  </si>
  <si>
    <t xml:space="preserve">капс. 20мг №30</t>
  </si>
  <si>
    <t>21.20.10.112-000001-1-00122-0000000000000</t>
  </si>
  <si>
    <t xml:space="preserve">Омепразол </t>
  </si>
  <si>
    <t xml:space="preserve">лиофилизат для приготовления раствора для инфузий 40 мг №1</t>
  </si>
  <si>
    <t xml:space="preserve">лиофилизат для приготовления раствора для инфузий</t>
  </si>
  <si>
    <t>21.20.10.112-000001-1-00072-0000000000000</t>
  </si>
  <si>
    <t xml:space="preserve">тб. №50 </t>
  </si>
  <si>
    <t>21.20.10.121-000021-1-00030-0000000000000</t>
  </si>
  <si>
    <t>Панкреатин</t>
  </si>
  <si>
    <t xml:space="preserve">тб. №30</t>
  </si>
  <si>
    <t>21.20.10.118</t>
  </si>
  <si>
    <t>21.20.10.118-000001-1-00094-0000000000000</t>
  </si>
  <si>
    <t>Парацетамол</t>
  </si>
  <si>
    <t xml:space="preserve">тб. 500 мг№20</t>
  </si>
  <si>
    <t>21.20.10.232-000004-1-00220-0000000000000</t>
  </si>
  <si>
    <t xml:space="preserve">Пентоксифилин </t>
  </si>
  <si>
    <t xml:space="preserve">р-р д/инъекц. 20 мг/мл, амп. 5мл №10</t>
  </si>
  <si>
    <t xml:space="preserve">концентрат для приготовления раствора для инфузий</t>
  </si>
  <si>
    <t>21.20.10.144</t>
  </si>
  <si>
    <t>21.20.10.144-000004-1-00036-0000000000000</t>
  </si>
  <si>
    <t xml:space="preserve">Водорода пероксид</t>
  </si>
  <si>
    <t xml:space="preserve">р-р д/наруж. и мест.прим. 3% 100мл</t>
  </si>
  <si>
    <t>21.20.10.158-000001-1-00056-0000000000000</t>
  </si>
  <si>
    <t xml:space="preserve">Пирацетам </t>
  </si>
  <si>
    <t xml:space="preserve">р-р для в/в введ.200 мг/мл, амп. 5 мл №10</t>
  </si>
  <si>
    <t>21.20.10.236-000009-1-00034-0000000000000</t>
  </si>
  <si>
    <t xml:space="preserve">Платифиллина гидротартрат</t>
  </si>
  <si>
    <t xml:space="preserve">р-р для п/к введ.2 мг/мл, амп. 2 мл №10</t>
  </si>
  <si>
    <t>21.20.10.113-000003-1-00055-0000000000000</t>
  </si>
  <si>
    <t xml:space="preserve">Преднизолона натрия фосфат</t>
  </si>
  <si>
    <t xml:space="preserve">р-р для в/в и в/м введ., амп. 30 мг/мл 1мл №10</t>
  </si>
  <si>
    <t>21.20.10.180-000002-1-00045-0000000000000</t>
  </si>
  <si>
    <t xml:space="preserve">Неостигмина метилсульфат</t>
  </si>
  <si>
    <t xml:space="preserve">р-р для в/в,п/к введ,амп. 0,5мг/мл 1мл №10</t>
  </si>
  <si>
    <t>21.20.10.239-000009-1-00065-0000000000000</t>
  </si>
  <si>
    <t xml:space="preserve">Пропафенона гидрохлорид</t>
  </si>
  <si>
    <t xml:space="preserve">тб. 150мг №50</t>
  </si>
  <si>
    <t>21.20.10.141-000044-1-00123-0000000000000</t>
  </si>
  <si>
    <t>Пропофол</t>
  </si>
  <si>
    <t xml:space="preserve">Эмульсия д/в/в введения 10 мг/мл 50мл</t>
  </si>
  <si>
    <t xml:space="preserve">эмульсия для инфузий</t>
  </si>
  <si>
    <t>21.20.10.231-000004-1-00022-0000000000000</t>
  </si>
  <si>
    <t xml:space="preserve">эмульсия для в/в введ., амп. 10 мг/мл 20 мл  №5</t>
  </si>
  <si>
    <t xml:space="preserve">Протамина сульфат </t>
  </si>
  <si>
    <t xml:space="preserve">р-р для в/в введ. 10 мг/мл, амп. 5 мл №10</t>
  </si>
  <si>
    <t>21.20.23.190-000043-1-00022-0000000000000</t>
  </si>
  <si>
    <t xml:space="preserve">Меглюмина натрия сукцинат</t>
  </si>
  <si>
    <t xml:space="preserve">р-р д/инф. 1,5% 200 мл</t>
  </si>
  <si>
    <t>21.20.10.134-000051-1-00006-0000000000000</t>
  </si>
  <si>
    <t xml:space="preserve">Ретинола ацетат </t>
  </si>
  <si>
    <t xml:space="preserve">капс.33тыс.МЕ №30</t>
  </si>
  <si>
    <t>капсулы</t>
  </si>
  <si>
    <t>21.10.51.123</t>
  </si>
  <si>
    <t>21.10.51.123-000002-1-00066-0000000000000</t>
  </si>
  <si>
    <t>Ривароксабан</t>
  </si>
  <si>
    <t xml:space="preserve">тб. 15 мг №28</t>
  </si>
  <si>
    <t>21.20.10.131-000022-1-00045-0000000000000</t>
  </si>
  <si>
    <t xml:space="preserve">Ксилометазолина гидрохлорид</t>
  </si>
  <si>
    <t xml:space="preserve">спрей назальный дозир.140/1 доза , фл. 20 мл</t>
  </si>
  <si>
    <t xml:space="preserve">спрей назальный дозированный </t>
  </si>
  <si>
    <t>21.20.10.251</t>
  </si>
  <si>
    <t>21.20.10.251-000001-1-00450-0000000000000</t>
  </si>
  <si>
    <t>Сальбутамол</t>
  </si>
  <si>
    <t xml:space="preserve">аэрозоль д/ингал. дозированный 100 мкг/1 доза 200 доз </t>
  </si>
  <si>
    <t xml:space="preserve">аэрозоль для местного применения дозированный</t>
  </si>
  <si>
    <t>21.20.10.254-000009-1-00092-0000000000000</t>
  </si>
  <si>
    <t xml:space="preserve">Сенны листьев экстракт сухой</t>
  </si>
  <si>
    <t xml:space="preserve">тб. 13,5мг №500</t>
  </si>
  <si>
    <t>21.20.10.115-000020-1-00045-0000000000000</t>
  </si>
  <si>
    <t>Тизанидин</t>
  </si>
  <si>
    <t xml:space="preserve">тб. 2 мг №30</t>
  </si>
  <si>
    <t>21.20.10.225</t>
  </si>
  <si>
    <t>21.20.10.225-000001-1-00037-0000000000000</t>
  </si>
  <si>
    <t>Гипромеллоза</t>
  </si>
  <si>
    <t xml:space="preserve">капли глазные 0,5%. 10мл </t>
  </si>
  <si>
    <t xml:space="preserve">капли глазные</t>
  </si>
  <si>
    <t>21.20.10.261-000058-1-00083-0000000000000</t>
  </si>
  <si>
    <t xml:space="preserve">Смектит диоктаэдрический</t>
  </si>
  <si>
    <t xml:space="preserve">порошок д/приг.сусп.д/внутр.прим., пак. 3,0 г №20</t>
  </si>
  <si>
    <t xml:space="preserve">порошок для приготовления суспензии для приема внутрь</t>
  </si>
  <si>
    <t>21.20.10.116-000011-1-00071-0000000000000</t>
  </si>
  <si>
    <t xml:space="preserve">Соталола гидрохлорид</t>
  </si>
  <si>
    <t xml:space="preserve">тб. 80 мг №20</t>
  </si>
  <si>
    <t>21.20.10.146-000008-1-00066-0000000000000</t>
  </si>
  <si>
    <t xml:space="preserve">калия хлорид, кальция хлорида дигидрат, магния хлорида гексагидрат, натрия ацетата тригидрат, натрия хлорид, яблочная кислота</t>
  </si>
  <si>
    <t xml:space="preserve">р-р д/инф. 500,0 №10</t>
  </si>
  <si>
    <t>21.20.10.134-000064-1-00166-0000000000000</t>
  </si>
  <si>
    <t>Хлоропирамин</t>
  </si>
  <si>
    <t xml:space="preserve">р-р для в/в,в/м введ.,амп.20мг/мл 1мл №5</t>
  </si>
  <si>
    <t>21.20.10.256-000001-1-00067-0000000000000</t>
  </si>
  <si>
    <t xml:space="preserve">Хлоропирамина гидрохлорид</t>
  </si>
  <si>
    <t>21.20.10.256-000001-1-00019-0000000000000</t>
  </si>
  <si>
    <t xml:space="preserve">Тетрациклина гидрохлорид</t>
  </si>
  <si>
    <t xml:space="preserve">мазь глазная 1%, тубы 3 г</t>
  </si>
  <si>
    <t>21.20.10.261-000075-1-00133-0000000000000</t>
  </si>
  <si>
    <t xml:space="preserve">Транексамовая кислота</t>
  </si>
  <si>
    <t>21.20.10.132-000005-1-00074-0000000000000</t>
  </si>
  <si>
    <t xml:space="preserve">р-р для в/в введ. 50 мг/мл 5 мл № 10</t>
  </si>
  <si>
    <t>21.20.10.132-000005-1-00119-0000000000000</t>
  </si>
  <si>
    <t xml:space="preserve">Ацетилсалициловая кислота</t>
  </si>
  <si>
    <t xml:space="preserve">тб. п/о 50мг №28</t>
  </si>
  <si>
    <t>21.20.10.131-000004-1-00108-0000000000000</t>
  </si>
  <si>
    <t xml:space="preserve">тб. п/о 100 мг №30</t>
  </si>
  <si>
    <t>21.20.10.131-000004-1-00096-0000000000000</t>
  </si>
  <si>
    <t>Карбамазепин</t>
  </si>
  <si>
    <t xml:space="preserve">тб. 200мг №50</t>
  </si>
  <si>
    <t>21.20.10.233-000007-1-00068-0000000000000</t>
  </si>
  <si>
    <t>Флуконазол</t>
  </si>
  <si>
    <t xml:space="preserve">капс. 150мг №4</t>
  </si>
  <si>
    <t>21.20.10.192</t>
  </si>
  <si>
    <t>21.20.10.192-000002-1-00046-0000000000000</t>
  </si>
  <si>
    <t>Фуросемид</t>
  </si>
  <si>
    <t xml:space="preserve">тб. 40 мг №56</t>
  </si>
  <si>
    <t>21.20.10.143-000008-1-00010-0000000000000</t>
  </si>
  <si>
    <t xml:space="preserve">р-р для в/в и в/м введ., амп. 10 мг/мл 2 мл №10</t>
  </si>
  <si>
    <t>21.20.10.143-000008-1-00036-0000000000000</t>
  </si>
  <si>
    <t xml:space="preserve">Хлоргексидина биглюконат</t>
  </si>
  <si>
    <t xml:space="preserve">р-р д/мест.и  наруж.прим. 0,05% 100 мл</t>
  </si>
  <si>
    <t>21.20.10.158-000002-1-00031-0000000000000</t>
  </si>
  <si>
    <t>Бетаметазон</t>
  </si>
  <si>
    <t xml:space="preserve">мазь 0,1% 30 г</t>
  </si>
  <si>
    <t>21.20.10.157-000014-1-00051-0000000000000</t>
  </si>
  <si>
    <t xml:space="preserve">тб. 10 мг № 50</t>
  </si>
  <si>
    <t>21.20.10.113-000012-1-00050-0000000000000</t>
  </si>
  <si>
    <t xml:space="preserve">Цефазолин натрия</t>
  </si>
  <si>
    <t xml:space="preserve">порошок д/приг.р-ра д/инъекц. 1 г</t>
  </si>
  <si>
    <t xml:space="preserve">порошок для приготовления раствора для инъекций</t>
  </si>
  <si>
    <t>21.20.10.191-000048-1-00241-0000000000000</t>
  </si>
  <si>
    <t xml:space="preserve">Цефотаксим натрия</t>
  </si>
  <si>
    <t xml:space="preserve">порошок д/приг.р-ра для в/в в/м введ. 1 г </t>
  </si>
  <si>
    <t>21.20.10.191-000009-1-00168-0000000000000</t>
  </si>
  <si>
    <t>Цефтриаксон</t>
  </si>
  <si>
    <t xml:space="preserve">порошок для приготовления раствора для внутривенного и внутримышечного введения</t>
  </si>
  <si>
    <t>21.20.10.191-000015-1-00127-0000000000000</t>
  </si>
  <si>
    <t xml:space="preserve">Ципрофлоксацина гидрохлорида</t>
  </si>
  <si>
    <t xml:space="preserve">гл.капли 10мл</t>
  </si>
  <si>
    <t>21.20.10.261-000059-1-00034-0000000000000</t>
  </si>
  <si>
    <t xml:space="preserve">тб. 500 мг  № 10</t>
  </si>
  <si>
    <t>21.20.10.191-000031-1-00281-0000000000000</t>
  </si>
  <si>
    <t>Ацетилцистеин</t>
  </si>
  <si>
    <t xml:space="preserve">порошок д/приг.р-ра д/внут.прим. пак.200 мг № 20</t>
  </si>
  <si>
    <t xml:space="preserve">порошок для приготовления раствора для приема внутрь</t>
  </si>
  <si>
    <t>21.20.10.255-000013-1-00199-0000000000000</t>
  </si>
  <si>
    <t>Апиксабан</t>
  </si>
  <si>
    <t xml:space="preserve">тб. 5мг №60</t>
  </si>
  <si>
    <t>21.20.10.131-000020-1-00066-0000000000000</t>
  </si>
  <si>
    <t xml:space="preserve">Эналаприла  малеат</t>
  </si>
  <si>
    <t xml:space="preserve">тб. 10мг №28</t>
  </si>
  <si>
    <t>21.20.10.148-000010-1-00128-0000000000000</t>
  </si>
  <si>
    <t>Этамзилат</t>
  </si>
  <si>
    <t xml:space="preserve">р-р д/инъекц. 125 мг/мл, амп. 2 мл №10</t>
  </si>
  <si>
    <t>21.20.10.132-000001-1-00008-0000000000000</t>
  </si>
  <si>
    <t>Аминофиллин</t>
  </si>
  <si>
    <t xml:space="preserve">р-р для в/в введ. 24 мг/мл 10 мл №10 </t>
  </si>
  <si>
    <t>21.20.10.254-000008-1-00068-0000000000000</t>
  </si>
  <si>
    <t xml:space="preserve">тб. 150мг №30</t>
  </si>
  <si>
    <t>21.20.10.254-000008-1-00064-0000000000000</t>
  </si>
  <si>
    <t xml:space="preserve">*По состоянию на дату определения НМЦК информация о референтной цене на официальном сайте Единой информационной системы в сфере закупок (http://zakupki.gov.ru): отсутствует. </t>
  </si>
  <si>
    <t xml:space="preserve">Начальная (максимальная) цена Контракта —</t>
  </si>
  <si>
    <t>рублей.</t>
  </si>
  <si>
    <t xml:space="preserve">Расчет начальной (максимальной) цены контракта (далее - НМЦК) при осуществлении закупок жизненно необходимых и важнейших лекарственных препаратов  (далее - лекарственный препарат) произведен на основании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 (далее – Порядок), утвержденного приказом Министерства здравоохранения Российской Федерации от 19.12.2019 № 1064н.
Поскольку лекарственные препараты включены в перечень жизненно необходимых и важнейших лекарственных препаратов (далее – ЖНВЛП) определение НМЦК произведено методами сопоставимых рыночных цен (анализ рынка) и тарифным методом. Предложения по цене единицы планируемого к закупке лекарственного препарата по одному наименованию с учетом эквивалентных лекарственных форм и дозировок (без учета налога на добавленную стоимость (далее - НДС)) получены из ответа на запрос цен Заказчика и данных из государственного реестра предельных отпускных цен производителей на лекарственные препараты (далее – реестр), включенные в перечень ЖНВЛП (http://www.grls.rosminzdrav.ru/pricelims.aspx).
По результатам закупочной сессии №100193791126100320 на поставку жизненно необходимых и важнейших
лекарственных препаратов для нужд 72 РАЭ ФГБУ"ААНИИ" не подано ни одной заявки на участие в закупочной сессии. Заказчиком на основании пункта 12 Порядка принято решение установить минимальное значение начальной цены единицы лекарственного препарата, следующее после начальной цены единицы лекарственного препарата, на участие в закупке по которой не подано ни одной заявки.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</si>
</sst>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d/m/yy;@"/>
  </numFmts>
  <fonts count="6">
    <font>
      <sz val="10.000000"/>
      <color theme="1"/>
      <name val="Arial"/>
    </font>
    <font>
      <sz val="11.000000"/>
      <color theme="1"/>
      <name val="Calibri"/>
      <scheme val="minor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10.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</cellStyleXfs>
  <cellXfs count="7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0" borderId="0" numFmtId="2" xfId="0" applyNumberFormat="1" applyFont="1" applyAlignment="1">
      <alignment horizontal="center" vertical="center" wrapText="1"/>
    </xf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4" fillId="0" borderId="2" numFmtId="2" xfId="0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2" borderId="2" numFmtId="2" xfId="0" applyNumberFormat="1" applyFont="1" applyFill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3" borderId="3" numFmtId="2" xfId="0" applyNumberFormat="1" applyFont="1" applyFill="1" applyBorder="1" applyAlignment="1">
      <alignment horizontal="center" vertical="center" wrapText="1"/>
    </xf>
    <xf fontId="3" fillId="3" borderId="4" numFmtId="2" xfId="0" applyNumberFormat="1" applyFont="1" applyFill="1" applyBorder="1" applyAlignment="1">
      <alignment horizontal="center" vertical="center" wrapText="1"/>
    </xf>
    <xf fontId="3" fillId="3" borderId="5" numFmtId="2" xfId="0" applyNumberFormat="1" applyFont="1" applyFill="1" applyBorder="1" applyAlignment="1">
      <alignment horizontal="center" vertical="center" wrapText="1"/>
    </xf>
    <xf fontId="3" fillId="4" borderId="2" numFmtId="2" xfId="0" applyNumberFormat="1" applyFont="1" applyFill="1" applyBorder="1" applyAlignment="1">
      <alignment horizontal="center" vertical="center" wrapText="1"/>
    </xf>
    <xf fontId="4" fillId="0" borderId="6" numFmtId="2" xfId="0" applyNumberFormat="1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4" fillId="2" borderId="6" numFmtId="2" xfId="0" applyNumberFormat="1" applyFont="1" applyFill="1" applyBorder="1" applyAlignment="1">
      <alignment horizontal="center" vertical="center" wrapText="1"/>
    </xf>
    <xf fontId="3" fillId="0" borderId="7" numFmtId="2" xfId="0" applyNumberFormat="1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3" borderId="2" numFmtId="0" xfId="0" applyFont="1" applyFill="1" applyBorder="1" applyAlignment="1">
      <alignment horizontal="center" vertical="center" wrapText="1"/>
    </xf>
    <xf fontId="3" fillId="4" borderId="6" numFmtId="2" xfId="0" applyNumberFormat="1" applyFont="1" applyFill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4" borderId="8" numFmtId="2" xfId="0" applyNumberFormat="1" applyFont="1" applyFill="1" applyBorder="1" applyAlignment="1">
      <alignment horizontal="center" vertical="center" wrapText="1"/>
    </xf>
    <xf fontId="3" fillId="0" borderId="2" numFmtId="4" xfId="0" applyNumberFormat="1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8" numFmtId="2" xfId="0" applyNumberFormat="1" applyFont="1" applyBorder="1" applyAlignment="1">
      <alignment horizontal="center" vertical="center" wrapText="1"/>
    </xf>
    <xf fontId="4" fillId="2" borderId="8" numFmtId="2" xfId="0" applyNumberFormat="1" applyFont="1" applyFill="1" applyBorder="1" applyAlignment="1">
      <alignment horizontal="center" vertical="center" wrapText="1"/>
    </xf>
    <xf fontId="2" fillId="0" borderId="7" numFmtId="0" xfId="0" applyFont="1" applyBorder="1" applyAlignment="1">
      <alignment horizontal="center" vertical="center" wrapText="1"/>
    </xf>
    <xf fontId="2" fillId="5" borderId="7" numFmtId="0" xfId="0" applyFont="1" applyFill="1" applyBorder="1" applyAlignment="1">
      <alignment horizontal="left" vertical="center" wrapText="1"/>
    </xf>
    <xf fontId="2" fillId="0" borderId="7" numFmtId="0" xfId="0" applyFont="1" applyBorder="1" applyAlignment="1">
      <alignment horizontal="left" vertical="center" wrapText="1"/>
    </xf>
    <xf fontId="2" fillId="2" borderId="7" numFmtId="3" xfId="0" applyNumberFormat="1" applyFont="1" applyFill="1" applyBorder="1" applyAlignment="1">
      <alignment horizontal="center" vertical="center" wrapText="1"/>
    </xf>
    <xf fontId="2" fillId="0" borderId="3" numFmtId="3" xfId="0" applyNumberFormat="1" applyFont="1" applyBorder="1" applyAlignment="1">
      <alignment horizontal="center" vertical="center" wrapText="1"/>
    </xf>
    <xf fontId="5" fillId="6" borderId="7" numFmtId="0" xfId="0" applyFont="1" applyFill="1" applyBorder="1" applyAlignment="1">
      <alignment horizontal="center" vertical="center"/>
    </xf>
    <xf fontId="2" fillId="0" borderId="5" numFmtId="2" xfId="0" applyNumberFormat="1" applyFont="1" applyBorder="1" applyAlignment="1">
      <alignment horizontal="center" vertical="center" wrapText="1"/>
    </xf>
    <xf fontId="2" fillId="0" borderId="5" numFmtId="4" xfId="0" applyNumberFormat="1" applyFont="1" applyBorder="1" applyAlignment="1">
      <alignment horizontal="center" vertical="center"/>
    </xf>
    <xf fontId="2" fillId="5" borderId="7" numFmtId="4" xfId="0" applyNumberFormat="1" applyFont="1" applyFill="1" applyBorder="1" applyAlignment="1">
      <alignment horizontal="center" vertical="center" wrapText="1"/>
    </xf>
    <xf fontId="2" fillId="0" borderId="7" numFmtId="4" xfId="0" applyNumberFormat="1" applyFont="1" applyBorder="1" applyAlignment="1">
      <alignment horizontal="center" vertical="center" wrapText="1"/>
    </xf>
    <xf fontId="2" fillId="0" borderId="7" numFmtId="2" xfId="0" applyNumberFormat="1" applyFont="1" applyBorder="1" applyAlignment="1">
      <alignment horizontal="center" vertical="center" wrapText="1"/>
    </xf>
    <xf fontId="2" fillId="0" borderId="7" numFmtId="3" xfId="0" applyNumberFormat="1" applyFont="1" applyBorder="1" applyAlignment="1">
      <alignment horizontal="center" vertical="center" wrapText="1"/>
    </xf>
    <xf fontId="2" fillId="2" borderId="7" numFmtId="2" xfId="0" applyNumberFormat="1" applyFont="1" applyFill="1" applyBorder="1" applyAlignment="1">
      <alignment horizontal="center" vertical="center" wrapText="1"/>
    </xf>
    <xf fontId="2" fillId="0" borderId="3" numFmtId="4" xfId="0" applyNumberFormat="1" applyFont="1" applyBorder="1" applyAlignment="1">
      <alignment horizontal="center" vertical="center" wrapText="1"/>
    </xf>
    <xf fontId="2" fillId="6" borderId="7" numFmtId="0" xfId="0" applyFont="1" applyFill="1" applyBorder="1" applyAlignment="1">
      <alignment horizontal="center" vertical="center" wrapText="1"/>
    </xf>
    <xf fontId="2" fillId="5" borderId="5" numFmtId="161" xfId="0" applyNumberFormat="1" applyFont="1" applyFill="1" applyBorder="1" applyAlignment="1">
      <alignment horizontal="center" vertical="center" wrapText="1"/>
    </xf>
    <xf fontId="2" fillId="5" borderId="7" numFmtId="0" xfId="0" applyFont="1" applyFill="1" applyBorder="1" applyAlignment="1">
      <alignment horizontal="center" vertical="center" wrapText="1"/>
    </xf>
    <xf fontId="2" fillId="5" borderId="3" numFmtId="3" xfId="0" applyNumberFormat="1" applyFont="1" applyFill="1" applyBorder="1" applyAlignment="1">
      <alignment horizontal="center" vertical="center" wrapText="1"/>
    </xf>
    <xf fontId="2" fillId="5" borderId="5" numFmtId="4" xfId="0" applyNumberFormat="1" applyFont="1" applyFill="1" applyBorder="1" applyAlignment="1">
      <alignment horizontal="center" vertical="center"/>
    </xf>
    <xf fontId="2" fillId="5" borderId="7" numFmtId="2" xfId="0" applyNumberFormat="1" applyFont="1" applyFill="1" applyBorder="1" applyAlignment="1">
      <alignment horizontal="center" vertical="center" wrapText="1"/>
    </xf>
    <xf fontId="2" fillId="5" borderId="3" numFmtId="0" xfId="0" applyFont="1" applyFill="1" applyBorder="1" applyAlignment="1">
      <alignment horizontal="center" vertical="center" wrapText="1"/>
    </xf>
    <xf fontId="2" fillId="6" borderId="7" numFmtId="0" xfId="0" applyFont="1" applyFill="1" applyBorder="1" applyAlignment="1">
      <alignment vertical="center" wrapText="1"/>
    </xf>
    <xf fontId="2" fillId="5" borderId="7" numFmtId="0" xfId="0" applyFont="1" applyFill="1" applyBorder="1" applyAlignment="1">
      <alignment vertical="center" wrapText="1"/>
    </xf>
    <xf fontId="2" fillId="5" borderId="5" numFmtId="2" xfId="0" applyNumberFormat="1" applyFont="1" applyFill="1" applyBorder="1" applyAlignment="1">
      <alignment horizontal="center" vertical="center" wrapText="1"/>
    </xf>
    <xf fontId="2" fillId="5" borderId="7" numFmtId="0" xfId="0" applyFont="1" applyFill="1" applyBorder="1" applyAlignment="1">
      <alignment horizontal="left" vertical="top" wrapText="1"/>
    </xf>
    <xf fontId="5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2" xfId="0" applyNumberFormat="1" applyFont="1" applyAlignment="1">
      <alignment horizontal="center" vertical="center" wrapText="1"/>
    </xf>
    <xf fontId="4" fillId="0" borderId="0" numFmtId="2" xfId="0" applyNumberFormat="1" applyFont="1" applyAlignment="1">
      <alignment horizontal="right" vertical="center"/>
    </xf>
    <xf fontId="4" fillId="2" borderId="7" numFmtId="4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5" fillId="0" borderId="0" numFmtId="0" xfId="0" applyFont="1" applyAlignment="1">
      <alignment vertical="center" wrapText="1"/>
    </xf>
    <xf fontId="2" fillId="0" borderId="0" numFmtId="0" xfId="0" applyFont="1" applyAlignment="1">
      <alignment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www.vidal.ru/drugs/molecule/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60" workbookViewId="0">
      <pane ySplit="7" topLeftCell="A8" activePane="bottomLeft" state="frozen"/>
      <selection activeCell="G178" activeCellId="0" sqref="G178"/>
    </sheetView>
  </sheetViews>
  <sheetFormatPr defaultRowHeight="15.75" customHeight="1"/>
  <cols>
    <col customWidth="1" min="1" max="1" style="1" width="6.33203125"/>
    <col customWidth="1" min="2" max="2" style="2" width="14.33203125"/>
    <col customWidth="1" min="3" max="3" style="2" width="22.6640625"/>
    <col customWidth="1" min="4" max="4" style="2" width="10.88671875"/>
    <col customWidth="1" min="5" max="5" style="2" width="25.88671875"/>
    <col customWidth="1" min="6" max="6" style="2" width="10.6640625"/>
    <col customWidth="1" min="7" max="7" style="2" width="11.109375"/>
    <col customWidth="1" min="8" max="8" style="2" width="9.5546875"/>
    <col customWidth="1" min="9" max="9" style="2" width="11.6640625"/>
    <col customWidth="1" min="10" max="10" style="3" width="11.88671875"/>
    <col customWidth="1" min="11" max="11" style="2" width="11.6640625"/>
    <col customWidth="1" min="12" max="13" style="2" width="12"/>
    <col customWidth="1" min="14" max="14" style="2" width="18.109375"/>
    <col customWidth="1" min="15" max="15" style="3" width="18.44140625"/>
    <col customWidth="1" min="16" max="16" style="2" width="9.5546875"/>
    <col customWidth="1" min="17" max="17" style="2" width="26.5546875"/>
    <col customWidth="1" min="18" max="18" style="2" width="14.6640625"/>
    <col customWidth="1" min="19" max="19" style="3" width="10.109375"/>
    <col customWidth="1" min="20" max="20" style="2" width="10.44140625"/>
    <col customWidth="1" min="21" max="21" style="3" width="16.33203125"/>
    <col customWidth="1" min="22" max="22" style="2" width="18.6640625"/>
    <col customWidth="1" min="23" max="23" style="2" width="15"/>
    <col customWidth="1" min="24" max="24" style="2" width="29.44140625"/>
    <col customWidth="1" min="25" max="256" style="1" width="9.109375"/>
  </cols>
  <sheetData>
    <row r="1" ht="26.25" hidden="1" customHeight="1"/>
    <row r="2" ht="19.949999999999999" hidden="1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72" hidden="1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9.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6" t="s">
        <v>8</v>
      </c>
      <c r="H4" s="6" t="s">
        <v>9</v>
      </c>
      <c r="I4" s="6" t="s">
        <v>10</v>
      </c>
      <c r="J4" s="8" t="s">
        <v>11</v>
      </c>
      <c r="K4" s="9"/>
      <c r="L4" s="9"/>
      <c r="M4" s="9"/>
      <c r="N4" s="9"/>
      <c r="O4" s="9"/>
      <c r="P4" s="9"/>
      <c r="Q4" s="9"/>
      <c r="R4" s="10"/>
      <c r="S4" s="11" t="s">
        <v>12</v>
      </c>
      <c r="T4" s="12" t="s">
        <v>13</v>
      </c>
      <c r="U4" s="13" t="s">
        <v>14</v>
      </c>
      <c r="V4" s="12" t="s">
        <v>15</v>
      </c>
      <c r="W4" s="12" t="s">
        <v>16</v>
      </c>
      <c r="X4" s="12" t="s">
        <v>17</v>
      </c>
    </row>
    <row r="5" ht="32.100000000000001" customHeight="1">
      <c r="A5" s="14"/>
      <c r="B5" s="15"/>
      <c r="C5" s="15"/>
      <c r="D5" s="15"/>
      <c r="E5" s="15"/>
      <c r="F5" s="16"/>
      <c r="G5" s="15"/>
      <c r="H5" s="15"/>
      <c r="I5" s="15"/>
      <c r="J5" s="17" t="s">
        <v>18</v>
      </c>
      <c r="K5" s="18"/>
      <c r="L5" s="18"/>
      <c r="M5" s="19"/>
      <c r="N5" s="20" t="s">
        <v>19</v>
      </c>
      <c r="O5" s="20" t="s">
        <v>20</v>
      </c>
      <c r="P5" s="8" t="s">
        <v>21</v>
      </c>
      <c r="Q5" s="10"/>
      <c r="R5" s="12" t="s">
        <v>22</v>
      </c>
      <c r="S5" s="21"/>
      <c r="T5" s="22"/>
      <c r="U5" s="23"/>
      <c r="V5" s="22"/>
      <c r="W5" s="22"/>
      <c r="X5" s="22"/>
    </row>
    <row r="6" ht="77.25" customHeight="1">
      <c r="A6" s="14"/>
      <c r="B6" s="15"/>
      <c r="C6" s="15"/>
      <c r="D6" s="15"/>
      <c r="E6" s="15"/>
      <c r="F6" s="16"/>
      <c r="G6" s="15"/>
      <c r="H6" s="15"/>
      <c r="I6" s="15"/>
      <c r="J6" s="24" t="s">
        <v>23</v>
      </c>
      <c r="K6" s="25" t="s">
        <v>24</v>
      </c>
      <c r="L6" s="25" t="s">
        <v>25</v>
      </c>
      <c r="M6" s="26" t="s">
        <v>26</v>
      </c>
      <c r="N6" s="27"/>
      <c r="O6" s="27"/>
      <c r="P6" s="8" t="s">
        <v>27</v>
      </c>
      <c r="Q6" s="10"/>
      <c r="R6" s="22"/>
      <c r="S6" s="21"/>
      <c r="T6" s="22"/>
      <c r="U6" s="23"/>
      <c r="V6" s="22"/>
      <c r="W6" s="22"/>
      <c r="X6" s="22"/>
    </row>
    <row r="7" ht="162.59999999999999" customHeight="1">
      <c r="A7" s="28"/>
      <c r="B7" s="29"/>
      <c r="C7" s="29"/>
      <c r="D7" s="29"/>
      <c r="E7" s="29"/>
      <c r="F7" s="30"/>
      <c r="G7" s="29"/>
      <c r="H7" s="29"/>
      <c r="I7" s="15"/>
      <c r="J7" s="31" t="s">
        <v>28</v>
      </c>
      <c r="K7" s="6" t="s">
        <v>29</v>
      </c>
      <c r="L7" s="6" t="s">
        <v>30</v>
      </c>
      <c r="M7" s="32"/>
      <c r="N7" s="33"/>
      <c r="O7" s="33"/>
      <c r="P7" s="34" t="s">
        <v>31</v>
      </c>
      <c r="Q7" s="6" t="s">
        <v>32</v>
      </c>
      <c r="R7" s="35"/>
      <c r="S7" s="36"/>
      <c r="T7" s="35"/>
      <c r="U7" s="37"/>
      <c r="V7" s="35"/>
      <c r="W7" s="22"/>
      <c r="X7" s="35"/>
    </row>
    <row r="8" ht="50.25" customHeight="1">
      <c r="A8" s="38">
        <v>1</v>
      </c>
      <c r="B8" s="39" t="s">
        <v>33</v>
      </c>
      <c r="C8" s="39" t="s">
        <v>34</v>
      </c>
      <c r="D8" s="38" t="s">
        <v>35</v>
      </c>
      <c r="E8" s="40" t="s">
        <v>36</v>
      </c>
      <c r="F8" s="41">
        <f t="shared" ref="F8:F68" si="0">H8*I8</f>
        <v>50</v>
      </c>
      <c r="G8" s="38" t="s">
        <v>37</v>
      </c>
      <c r="H8" s="42">
        <v>5</v>
      </c>
      <c r="I8" s="43">
        <v>10</v>
      </c>
      <c r="J8" s="44">
        <v>22.909000000000002</v>
      </c>
      <c r="K8" s="45">
        <v>23.454599999999999</v>
      </c>
      <c r="L8" s="45">
        <v>24</v>
      </c>
      <c r="M8" s="46">
        <v>22.909000000000002</v>
      </c>
      <c r="N8" s="47">
        <f t="shared" ref="N8:N68" si="1">O8/H8</f>
        <v>15.436000000000002</v>
      </c>
      <c r="O8" s="48">
        <v>77.180000000000007</v>
      </c>
      <c r="P8" s="49" t="s">
        <v>38</v>
      </c>
      <c r="Q8" s="47" t="s">
        <v>39</v>
      </c>
      <c r="R8" s="47">
        <v>22.91</v>
      </c>
      <c r="S8" s="48">
        <v>18</v>
      </c>
      <c r="T8" s="48">
        <v>10</v>
      </c>
      <c r="U8" s="50">
        <v>29.32</v>
      </c>
      <c r="V8" s="51">
        <f t="shared" ref="V8:V68" si="2">F8*U8</f>
        <v>1466</v>
      </c>
      <c r="W8" s="52" t="s">
        <v>40</v>
      </c>
      <c r="X8" s="53" t="s">
        <v>41</v>
      </c>
    </row>
    <row r="9" ht="50.25" customHeight="1">
      <c r="A9" s="38">
        <v>2</v>
      </c>
      <c r="B9" s="39" t="s">
        <v>42</v>
      </c>
      <c r="C9" s="39" t="s">
        <v>43</v>
      </c>
      <c r="D9" s="38" t="s">
        <v>35</v>
      </c>
      <c r="E9" s="40" t="s">
        <v>44</v>
      </c>
      <c r="F9" s="41">
        <f t="shared" si="0"/>
        <v>60</v>
      </c>
      <c r="G9" s="38" t="s">
        <v>45</v>
      </c>
      <c r="H9" s="42">
        <v>3</v>
      </c>
      <c r="I9" s="43">
        <v>20</v>
      </c>
      <c r="J9" s="44">
        <v>61.81816666666667</v>
      </c>
      <c r="K9" s="45">
        <v>63.333333333333336</v>
      </c>
      <c r="L9" s="45">
        <v>64.545500000000004</v>
      </c>
      <c r="M9" s="46">
        <v>61.81816666666667</v>
      </c>
      <c r="N9" s="47">
        <f t="shared" si="1"/>
        <v>21.176666666666666</v>
      </c>
      <c r="O9" s="48">
        <v>63.530000000000001</v>
      </c>
      <c r="P9" s="49" t="s">
        <v>38</v>
      </c>
      <c r="Q9" s="47" t="s">
        <v>39</v>
      </c>
      <c r="R9" s="47">
        <v>61.82</v>
      </c>
      <c r="S9" s="48">
        <v>18</v>
      </c>
      <c r="T9" s="48">
        <v>10</v>
      </c>
      <c r="U9" s="50">
        <v>79.129999999999995</v>
      </c>
      <c r="V9" s="51">
        <f t="shared" si="2"/>
        <v>4747.7999999999993</v>
      </c>
      <c r="W9" s="52" t="s">
        <v>46</v>
      </c>
      <c r="X9" s="53" t="s">
        <v>47</v>
      </c>
    </row>
    <row r="10" ht="61.5" customHeight="1">
      <c r="A10" s="38">
        <v>3</v>
      </c>
      <c r="B10" s="39" t="s">
        <v>48</v>
      </c>
      <c r="C10" s="39" t="s">
        <v>49</v>
      </c>
      <c r="D10" s="54" t="s">
        <v>35</v>
      </c>
      <c r="E10" s="39" t="s">
        <v>50</v>
      </c>
      <c r="F10" s="41">
        <f t="shared" si="0"/>
        <v>36</v>
      </c>
      <c r="G10" s="54" t="s">
        <v>51</v>
      </c>
      <c r="H10" s="55">
        <v>1.2</v>
      </c>
      <c r="I10" s="43">
        <v>30</v>
      </c>
      <c r="J10" s="44">
        <v>78.030277777777783</v>
      </c>
      <c r="K10" s="56">
        <v>80.303055555555545</v>
      </c>
      <c r="L10" s="56">
        <v>81.818055555555546</v>
      </c>
      <c r="M10" s="46">
        <v>78.030277777777783</v>
      </c>
      <c r="N10" s="47">
        <v>32.289999999999999</v>
      </c>
      <c r="O10" s="57">
        <v>32.289999999999999</v>
      </c>
      <c r="P10" s="49" t="s">
        <v>38</v>
      </c>
      <c r="Q10" s="46" t="s">
        <v>39</v>
      </c>
      <c r="R10" s="47">
        <v>78.030000000000001</v>
      </c>
      <c r="S10" s="57">
        <v>18</v>
      </c>
      <c r="T10" s="48">
        <v>10</v>
      </c>
      <c r="U10" s="50">
        <v>99.879999999999995</v>
      </c>
      <c r="V10" s="51">
        <f t="shared" si="2"/>
        <v>3595.6799999999998</v>
      </c>
      <c r="W10" s="52" t="s">
        <v>46</v>
      </c>
      <c r="X10" s="53" t="s">
        <v>52</v>
      </c>
    </row>
    <row r="11" ht="50.25" customHeight="1">
      <c r="A11" s="38">
        <v>4</v>
      </c>
      <c r="B11" s="39" t="s">
        <v>53</v>
      </c>
      <c r="C11" s="39" t="s">
        <v>54</v>
      </c>
      <c r="D11" s="54" t="s">
        <v>35</v>
      </c>
      <c r="E11" s="39" t="s">
        <v>55</v>
      </c>
      <c r="F11" s="41">
        <f t="shared" si="0"/>
        <v>380</v>
      </c>
      <c r="G11" s="54" t="s">
        <v>45</v>
      </c>
      <c r="H11" s="55">
        <v>20</v>
      </c>
      <c r="I11" s="43">
        <v>19</v>
      </c>
      <c r="J11" s="44">
        <v>7.7727368421052629</v>
      </c>
      <c r="K11" s="56">
        <v>7.954552631578947</v>
      </c>
      <c r="L11" s="56">
        <v>8.0909210526315789</v>
      </c>
      <c r="M11" s="46">
        <v>7.7727368421052629</v>
      </c>
      <c r="N11" s="47">
        <f t="shared" si="1"/>
        <v>1.3405</v>
      </c>
      <c r="O11" s="57">
        <v>26.809999999999999</v>
      </c>
      <c r="P11" s="49" t="s">
        <v>38</v>
      </c>
      <c r="Q11" s="46" t="s">
        <v>39</v>
      </c>
      <c r="R11" s="47">
        <v>7.7699999999999996</v>
      </c>
      <c r="S11" s="57">
        <v>18</v>
      </c>
      <c r="T11" s="48">
        <v>10</v>
      </c>
      <c r="U11" s="50">
        <v>9.9499999999999993</v>
      </c>
      <c r="V11" s="51">
        <f t="shared" si="2"/>
        <v>3780.9999999999995</v>
      </c>
      <c r="W11" s="52" t="s">
        <v>56</v>
      </c>
      <c r="X11" s="53" t="s">
        <v>57</v>
      </c>
    </row>
    <row r="12" ht="50.25" customHeight="1">
      <c r="A12" s="38">
        <v>5</v>
      </c>
      <c r="B12" s="39" t="s">
        <v>58</v>
      </c>
      <c r="C12" s="39" t="s">
        <v>59</v>
      </c>
      <c r="D12" s="54" t="s">
        <v>35</v>
      </c>
      <c r="E12" s="39" t="s">
        <v>44</v>
      </c>
      <c r="F12" s="41">
        <f t="shared" si="0"/>
        <v>40</v>
      </c>
      <c r="G12" s="54" t="s">
        <v>45</v>
      </c>
      <c r="H12" s="58">
        <v>10</v>
      </c>
      <c r="I12" s="43">
        <v>4</v>
      </c>
      <c r="J12" s="44">
        <v>18.63625</v>
      </c>
      <c r="K12" s="56">
        <v>19.091000000000001</v>
      </c>
      <c r="L12" s="56">
        <v>19.454499999999999</v>
      </c>
      <c r="M12" s="46">
        <v>18.63625</v>
      </c>
      <c r="N12" s="47">
        <f t="shared" si="1"/>
        <v>14.978999999999999</v>
      </c>
      <c r="O12" s="57">
        <v>149.78999999999999</v>
      </c>
      <c r="P12" s="49" t="s">
        <v>38</v>
      </c>
      <c r="Q12" s="46" t="s">
        <v>39</v>
      </c>
      <c r="R12" s="47">
        <v>18.640000000000001</v>
      </c>
      <c r="S12" s="57">
        <v>12</v>
      </c>
      <c r="T12" s="48">
        <v>10</v>
      </c>
      <c r="U12" s="50">
        <v>22.739999999999998</v>
      </c>
      <c r="V12" s="51">
        <f t="shared" si="2"/>
        <v>909.59999999999991</v>
      </c>
      <c r="W12" s="52" t="s">
        <v>60</v>
      </c>
      <c r="X12" s="53" t="s">
        <v>61</v>
      </c>
    </row>
    <row r="13" ht="50.25" customHeight="1">
      <c r="A13" s="38">
        <v>6</v>
      </c>
      <c r="B13" s="39" t="s">
        <v>62</v>
      </c>
      <c r="C13" s="39" t="s">
        <v>63</v>
      </c>
      <c r="D13" s="54" t="s">
        <v>35</v>
      </c>
      <c r="E13" s="39" t="s">
        <v>64</v>
      </c>
      <c r="F13" s="41">
        <f t="shared" si="0"/>
        <v>1800</v>
      </c>
      <c r="G13" s="54" t="s">
        <v>37</v>
      </c>
      <c r="H13" s="55">
        <v>100</v>
      </c>
      <c r="I13" s="43">
        <v>18</v>
      </c>
      <c r="J13" s="44">
        <v>1.390911111111111</v>
      </c>
      <c r="K13" s="56">
        <v>1.4272722222222223</v>
      </c>
      <c r="L13" s="56">
        <v>1.4545444444444444</v>
      </c>
      <c r="M13" s="46">
        <v>1.390911111111111</v>
      </c>
      <c r="N13" s="47">
        <f t="shared" si="1"/>
        <v>0.41889999999999999</v>
      </c>
      <c r="O13" s="57">
        <v>41.890000000000001</v>
      </c>
      <c r="P13" s="49" t="s">
        <v>38</v>
      </c>
      <c r="Q13" s="46" t="s">
        <v>39</v>
      </c>
      <c r="R13" s="47">
        <v>1.3899999999999999</v>
      </c>
      <c r="S13" s="57">
        <v>18</v>
      </c>
      <c r="T13" s="48">
        <v>10</v>
      </c>
      <c r="U13" s="50">
        <v>1.78</v>
      </c>
      <c r="V13" s="51">
        <f t="shared" si="2"/>
        <v>3204</v>
      </c>
      <c r="W13" s="52" t="s">
        <v>65</v>
      </c>
      <c r="X13" s="53" t="s">
        <v>66</v>
      </c>
    </row>
    <row r="14" ht="50.25" customHeight="1">
      <c r="A14" s="38">
        <v>7</v>
      </c>
      <c r="B14" s="39" t="s">
        <v>67</v>
      </c>
      <c r="C14" s="39" t="s">
        <v>68</v>
      </c>
      <c r="D14" s="38" t="s">
        <v>35</v>
      </c>
      <c r="E14" s="39" t="s">
        <v>55</v>
      </c>
      <c r="F14" s="41">
        <f t="shared" si="0"/>
        <v>330</v>
      </c>
      <c r="G14" s="54" t="s">
        <v>45</v>
      </c>
      <c r="H14" s="42">
        <v>30</v>
      </c>
      <c r="I14" s="43">
        <v>11</v>
      </c>
      <c r="J14" s="44">
        <v>6.0909090909090908</v>
      </c>
      <c r="K14" s="45">
        <v>6.2424242424242422</v>
      </c>
      <c r="L14" s="45">
        <v>6.3636363636363633</v>
      </c>
      <c r="M14" s="46">
        <v>6.0909090909090908</v>
      </c>
      <c r="N14" s="47">
        <f t="shared" si="1"/>
        <v>4.5899999999999999</v>
      </c>
      <c r="O14" s="48">
        <v>137.69999999999999</v>
      </c>
      <c r="P14" s="49" t="s">
        <v>38</v>
      </c>
      <c r="Q14" s="47" t="s">
        <v>39</v>
      </c>
      <c r="R14" s="47">
        <v>6.0899999999999999</v>
      </c>
      <c r="S14" s="48">
        <v>12</v>
      </c>
      <c r="T14" s="48">
        <v>10</v>
      </c>
      <c r="U14" s="50">
        <v>7.4299999999999997</v>
      </c>
      <c r="V14" s="51">
        <f t="shared" si="2"/>
        <v>2451.9000000000001</v>
      </c>
      <c r="W14" s="52" t="s">
        <v>40</v>
      </c>
      <c r="X14" s="53" t="s">
        <v>69</v>
      </c>
    </row>
    <row r="15" ht="50.25" customHeight="1">
      <c r="A15" s="38">
        <v>8</v>
      </c>
      <c r="B15" s="39" t="s">
        <v>70</v>
      </c>
      <c r="C15" s="39" t="s">
        <v>71</v>
      </c>
      <c r="D15" s="38" t="s">
        <v>35</v>
      </c>
      <c r="E15" s="39" t="s">
        <v>72</v>
      </c>
      <c r="F15" s="41">
        <f t="shared" si="0"/>
        <v>240</v>
      </c>
      <c r="G15" s="38" t="s">
        <v>37</v>
      </c>
      <c r="H15" s="42">
        <v>30</v>
      </c>
      <c r="I15" s="43">
        <v>8</v>
      </c>
      <c r="J15" s="44">
        <v>10.393958333333334</v>
      </c>
      <c r="K15" s="45">
        <v>10.606041666666666</v>
      </c>
      <c r="L15" s="45">
        <v>10.818166666666666</v>
      </c>
      <c r="M15" s="46">
        <v>10.393958333333334</v>
      </c>
      <c r="N15" s="47">
        <f t="shared" si="1"/>
        <v>6.2013333333333334</v>
      </c>
      <c r="O15" s="48">
        <v>186.03999999999999</v>
      </c>
      <c r="P15" s="49" t="s">
        <v>38</v>
      </c>
      <c r="Q15" s="47" t="s">
        <v>39</v>
      </c>
      <c r="R15" s="47">
        <v>10.390000000000001</v>
      </c>
      <c r="S15" s="48">
        <v>12</v>
      </c>
      <c r="T15" s="48">
        <v>10</v>
      </c>
      <c r="U15" s="50">
        <v>12.68</v>
      </c>
      <c r="V15" s="51">
        <f t="shared" si="2"/>
        <v>3043.1999999999998</v>
      </c>
      <c r="W15" s="52" t="s">
        <v>40</v>
      </c>
      <c r="X15" s="53" t="s">
        <v>73</v>
      </c>
    </row>
    <row r="16" ht="50.25" customHeight="1">
      <c r="A16" s="38">
        <v>9</v>
      </c>
      <c r="B16" s="39" t="s">
        <v>74</v>
      </c>
      <c r="C16" s="39" t="s">
        <v>75</v>
      </c>
      <c r="D16" s="38" t="s">
        <v>35</v>
      </c>
      <c r="E16" s="39" t="s">
        <v>55</v>
      </c>
      <c r="F16" s="41">
        <f t="shared" si="0"/>
        <v>450</v>
      </c>
      <c r="G16" s="38" t="s">
        <v>45</v>
      </c>
      <c r="H16" s="42">
        <v>50</v>
      </c>
      <c r="I16" s="43">
        <v>9</v>
      </c>
      <c r="J16" s="44">
        <v>1.6727333333333334</v>
      </c>
      <c r="K16" s="45">
        <v>1.7090888888888889</v>
      </c>
      <c r="L16" s="45">
        <v>1.7454444444444446</v>
      </c>
      <c r="M16" s="46">
        <v>1.6727333333333334</v>
      </c>
      <c r="N16" s="47">
        <f t="shared" si="1"/>
        <v>1.0781999999999998</v>
      </c>
      <c r="O16" s="57">
        <v>53.909999999999997</v>
      </c>
      <c r="P16" s="49" t="s">
        <v>38</v>
      </c>
      <c r="Q16" s="47" t="s">
        <v>39</v>
      </c>
      <c r="R16" s="47">
        <v>1.6699999999999999</v>
      </c>
      <c r="S16" s="48">
        <v>18</v>
      </c>
      <c r="T16" s="48">
        <v>10</v>
      </c>
      <c r="U16" s="50">
        <v>2.1400000000000001</v>
      </c>
      <c r="V16" s="51">
        <f t="shared" si="2"/>
        <v>963</v>
      </c>
      <c r="W16" s="52" t="s">
        <v>76</v>
      </c>
      <c r="X16" s="53" t="s">
        <v>77</v>
      </c>
    </row>
    <row r="17" ht="50.25" customHeight="1">
      <c r="A17" s="38">
        <v>10</v>
      </c>
      <c r="B17" s="39" t="s">
        <v>78</v>
      </c>
      <c r="C17" s="39" t="s">
        <v>79</v>
      </c>
      <c r="D17" s="38" t="s">
        <v>35</v>
      </c>
      <c r="E17" s="39" t="s">
        <v>44</v>
      </c>
      <c r="F17" s="41">
        <f t="shared" si="0"/>
        <v>660</v>
      </c>
      <c r="G17" s="38" t="s">
        <v>45</v>
      </c>
      <c r="H17" s="42">
        <v>30</v>
      </c>
      <c r="I17" s="43">
        <v>22</v>
      </c>
      <c r="J17" s="44">
        <v>6.4242424242424239</v>
      </c>
      <c r="K17" s="45">
        <v>6.5757575757575761</v>
      </c>
      <c r="L17" s="45">
        <v>6.6969696969696972</v>
      </c>
      <c r="M17" s="46">
        <v>6.4242424242424239</v>
      </c>
      <c r="N17" s="47">
        <f t="shared" si="1"/>
        <v>1.9696666666666667</v>
      </c>
      <c r="O17" s="48">
        <v>59.090000000000003</v>
      </c>
      <c r="P17" s="49" t="s">
        <v>38</v>
      </c>
      <c r="Q17" s="47" t="s">
        <v>39</v>
      </c>
      <c r="R17" s="47">
        <v>6.4199999999999999</v>
      </c>
      <c r="S17" s="48">
        <v>18</v>
      </c>
      <c r="T17" s="48">
        <v>10</v>
      </c>
      <c r="U17" s="50">
        <v>8.2200000000000006</v>
      </c>
      <c r="V17" s="51">
        <f t="shared" si="2"/>
        <v>5425.2000000000007</v>
      </c>
      <c r="W17" s="52" t="s">
        <v>80</v>
      </c>
      <c r="X17" s="53" t="s">
        <v>81</v>
      </c>
    </row>
    <row r="18" ht="50.25" customHeight="1">
      <c r="A18" s="38">
        <v>11</v>
      </c>
      <c r="B18" s="39" t="s">
        <v>82</v>
      </c>
      <c r="C18" s="39" t="s">
        <v>83</v>
      </c>
      <c r="D18" s="54" t="s">
        <v>35</v>
      </c>
      <c r="E18" s="39" t="s">
        <v>55</v>
      </c>
      <c r="F18" s="41">
        <f t="shared" si="0"/>
        <v>460</v>
      </c>
      <c r="G18" s="54" t="s">
        <v>45</v>
      </c>
      <c r="H18" s="55">
        <v>20</v>
      </c>
      <c r="I18" s="43">
        <v>23</v>
      </c>
      <c r="J18" s="44">
        <v>11.318173913043477</v>
      </c>
      <c r="K18" s="56">
        <v>11.54545652173913</v>
      </c>
      <c r="L18" s="56">
        <v>11.772717391304347</v>
      </c>
      <c r="M18" s="46">
        <v>11.318173913043477</v>
      </c>
      <c r="N18" s="47">
        <f t="shared" si="1"/>
        <v>3.7369999999999997</v>
      </c>
      <c r="O18" s="57">
        <v>74.739999999999995</v>
      </c>
      <c r="P18" s="49" t="s">
        <v>38</v>
      </c>
      <c r="Q18" s="46" t="s">
        <v>39</v>
      </c>
      <c r="R18" s="47">
        <v>11.32</v>
      </c>
      <c r="S18" s="57">
        <v>18</v>
      </c>
      <c r="T18" s="48">
        <v>10</v>
      </c>
      <c r="U18" s="50">
        <v>14.49</v>
      </c>
      <c r="V18" s="51">
        <f t="shared" si="2"/>
        <v>6665.4000000000005</v>
      </c>
      <c r="W18" s="52" t="s">
        <v>46</v>
      </c>
      <c r="X18" s="53" t="s">
        <v>84</v>
      </c>
    </row>
    <row r="19" ht="50.25" customHeight="1">
      <c r="A19" s="38">
        <v>12</v>
      </c>
      <c r="B19" s="39" t="s">
        <v>85</v>
      </c>
      <c r="C19" s="39" t="s">
        <v>86</v>
      </c>
      <c r="D19" s="54" t="s">
        <v>35</v>
      </c>
      <c r="E19" s="39" t="s">
        <v>55</v>
      </c>
      <c r="F19" s="41">
        <f t="shared" si="0"/>
        <v>500</v>
      </c>
      <c r="G19" s="54" t="s">
        <v>45</v>
      </c>
      <c r="H19" s="55">
        <v>50</v>
      </c>
      <c r="I19" s="43">
        <v>10</v>
      </c>
      <c r="J19" s="44">
        <v>1.78182</v>
      </c>
      <c r="K19" s="56">
        <v>1.8181800000000001</v>
      </c>
      <c r="L19" s="56">
        <v>1.8545399999999999</v>
      </c>
      <c r="M19" s="46">
        <v>1.78182</v>
      </c>
      <c r="N19" s="47">
        <f t="shared" si="1"/>
        <v>0.36420000000000002</v>
      </c>
      <c r="O19" s="57">
        <v>18.210000000000001</v>
      </c>
      <c r="P19" s="49" t="s">
        <v>38</v>
      </c>
      <c r="Q19" s="46" t="s">
        <v>39</v>
      </c>
      <c r="R19" s="47">
        <v>1.78</v>
      </c>
      <c r="S19" s="57">
        <v>18</v>
      </c>
      <c r="T19" s="48">
        <v>10</v>
      </c>
      <c r="U19" s="50">
        <v>2.2799999999999998</v>
      </c>
      <c r="V19" s="51">
        <f t="shared" si="2"/>
        <v>1140</v>
      </c>
      <c r="W19" s="52" t="s">
        <v>87</v>
      </c>
      <c r="X19" s="53" t="s">
        <v>88</v>
      </c>
    </row>
    <row r="20" ht="50.25" customHeight="1">
      <c r="A20" s="38">
        <v>13</v>
      </c>
      <c r="B20" s="39" t="s">
        <v>89</v>
      </c>
      <c r="C20" s="39" t="s">
        <v>90</v>
      </c>
      <c r="D20" s="54" t="s">
        <v>35</v>
      </c>
      <c r="E20" s="39" t="s">
        <v>91</v>
      </c>
      <c r="F20" s="41">
        <f t="shared" si="0"/>
        <v>700</v>
      </c>
      <c r="G20" s="54" t="s">
        <v>37</v>
      </c>
      <c r="H20" s="55">
        <v>100</v>
      </c>
      <c r="I20" s="43">
        <v>7</v>
      </c>
      <c r="J20" s="44">
        <v>2.890914285714286</v>
      </c>
      <c r="K20" s="56">
        <v>2.9545428571428567</v>
      </c>
      <c r="L20" s="56">
        <v>3.0090857142857144</v>
      </c>
      <c r="M20" s="46">
        <v>2.890914285714286</v>
      </c>
      <c r="N20" s="47">
        <f t="shared" si="1"/>
        <v>1.52</v>
      </c>
      <c r="O20" s="57">
        <v>152</v>
      </c>
      <c r="P20" s="49" t="s">
        <v>38</v>
      </c>
      <c r="Q20" s="46" t="s">
        <v>39</v>
      </c>
      <c r="R20" s="47">
        <v>2.8900000000000001</v>
      </c>
      <c r="S20" s="57">
        <v>12</v>
      </c>
      <c r="T20" s="48">
        <v>10</v>
      </c>
      <c r="U20" s="50">
        <v>3.5299999999999998</v>
      </c>
      <c r="V20" s="51">
        <f t="shared" si="2"/>
        <v>2471</v>
      </c>
      <c r="W20" s="59" t="s">
        <v>92</v>
      </c>
      <c r="X20" s="53" t="s">
        <v>93</v>
      </c>
    </row>
    <row r="21" ht="50.25" customHeight="1">
      <c r="A21" s="38">
        <v>14</v>
      </c>
      <c r="B21" s="39" t="s">
        <v>94</v>
      </c>
      <c r="C21" s="39" t="s">
        <v>95</v>
      </c>
      <c r="D21" s="54" t="s">
        <v>35</v>
      </c>
      <c r="E21" s="39" t="s">
        <v>96</v>
      </c>
      <c r="F21" s="41">
        <f t="shared" si="0"/>
        <v>270</v>
      </c>
      <c r="G21" s="54" t="s">
        <v>45</v>
      </c>
      <c r="H21" s="55">
        <v>30</v>
      </c>
      <c r="I21" s="43">
        <v>9</v>
      </c>
      <c r="J21" s="44">
        <v>2.5757407407407409</v>
      </c>
      <c r="K21" s="56">
        <v>2.6363703703703707</v>
      </c>
      <c r="L21" s="56">
        <v>2.6969629629629628</v>
      </c>
      <c r="M21" s="46">
        <v>2.5757407407407409</v>
      </c>
      <c r="N21" s="47">
        <f t="shared" si="1"/>
        <v>0.46699999999999997</v>
      </c>
      <c r="O21" s="57">
        <v>14.01</v>
      </c>
      <c r="P21" s="49" t="s">
        <v>38</v>
      </c>
      <c r="Q21" s="46" t="s">
        <v>39</v>
      </c>
      <c r="R21" s="47">
        <v>2.5800000000000001</v>
      </c>
      <c r="S21" s="57">
        <v>18</v>
      </c>
      <c r="T21" s="48">
        <v>10</v>
      </c>
      <c r="U21" s="50">
        <v>3.2999999999999998</v>
      </c>
      <c r="V21" s="51">
        <f t="shared" si="2"/>
        <v>891</v>
      </c>
      <c r="W21" s="52" t="s">
        <v>87</v>
      </c>
      <c r="X21" s="53" t="s">
        <v>97</v>
      </c>
    </row>
    <row r="22" ht="50.25" customHeight="1">
      <c r="A22" s="38">
        <v>15</v>
      </c>
      <c r="B22" s="39" t="s">
        <v>98</v>
      </c>
      <c r="C22" s="39" t="s">
        <v>99</v>
      </c>
      <c r="D22" s="54" t="s">
        <v>35</v>
      </c>
      <c r="E22" s="39" t="s">
        <v>44</v>
      </c>
      <c r="F22" s="41">
        <f t="shared" si="0"/>
        <v>450</v>
      </c>
      <c r="G22" s="54" t="s">
        <v>45</v>
      </c>
      <c r="H22" s="55">
        <v>90</v>
      </c>
      <c r="I22" s="43">
        <v>5</v>
      </c>
      <c r="J22" s="44">
        <v>11.030311111111113</v>
      </c>
      <c r="K22" s="56">
        <v>11.252533333333334</v>
      </c>
      <c r="L22" s="56">
        <v>11.474755555555557</v>
      </c>
      <c r="M22" s="46">
        <v>11.030311111111113</v>
      </c>
      <c r="N22" s="47">
        <f t="shared" si="1"/>
        <v>9.2495555555555562</v>
      </c>
      <c r="O22" s="57">
        <v>832.46000000000004</v>
      </c>
      <c r="P22" s="49" t="s">
        <v>38</v>
      </c>
      <c r="Q22" s="46" t="s">
        <v>39</v>
      </c>
      <c r="R22" s="47">
        <v>11.029999999999999</v>
      </c>
      <c r="S22" s="57">
        <v>10</v>
      </c>
      <c r="T22" s="48">
        <v>10</v>
      </c>
      <c r="U22" s="50">
        <v>13.24</v>
      </c>
      <c r="V22" s="51">
        <f t="shared" si="2"/>
        <v>5958</v>
      </c>
      <c r="W22" s="52" t="s">
        <v>100</v>
      </c>
      <c r="X22" s="53" t="s">
        <v>101</v>
      </c>
    </row>
    <row r="23" ht="50.25" customHeight="1">
      <c r="A23" s="38">
        <v>16</v>
      </c>
      <c r="B23" s="39" t="s">
        <v>102</v>
      </c>
      <c r="C23" s="39" t="s">
        <v>103</v>
      </c>
      <c r="D23" s="54" t="s">
        <v>35</v>
      </c>
      <c r="E23" s="39" t="s">
        <v>36</v>
      </c>
      <c r="F23" s="41">
        <f t="shared" si="0"/>
        <v>70</v>
      </c>
      <c r="G23" s="54" t="s">
        <v>37</v>
      </c>
      <c r="H23" s="55">
        <v>10</v>
      </c>
      <c r="I23" s="43">
        <v>7</v>
      </c>
      <c r="J23" s="44">
        <v>5.8181428571428571</v>
      </c>
      <c r="K23" s="56">
        <v>6</v>
      </c>
      <c r="L23" s="56">
        <v>6.0908571428571427</v>
      </c>
      <c r="M23" s="46">
        <v>5.8181428571428571</v>
      </c>
      <c r="N23" s="47">
        <f t="shared" si="1"/>
        <v>4.2119999999999997</v>
      </c>
      <c r="O23" s="57">
        <v>42.119999999999997</v>
      </c>
      <c r="P23" s="49" t="s">
        <v>38</v>
      </c>
      <c r="Q23" s="46" t="s">
        <v>39</v>
      </c>
      <c r="R23" s="47">
        <v>5.8200000000000003</v>
      </c>
      <c r="S23" s="57">
        <v>18</v>
      </c>
      <c r="T23" s="48">
        <v>10</v>
      </c>
      <c r="U23" s="50">
        <v>7.4500000000000002</v>
      </c>
      <c r="V23" s="51">
        <f t="shared" si="2"/>
        <v>521.5</v>
      </c>
      <c r="W23" s="52" t="s">
        <v>104</v>
      </c>
      <c r="X23" s="53" t="s">
        <v>105</v>
      </c>
    </row>
    <row r="24" ht="50.25" customHeight="1">
      <c r="A24" s="38">
        <v>17</v>
      </c>
      <c r="B24" s="39" t="s">
        <v>106</v>
      </c>
      <c r="C24" s="39" t="s">
        <v>83</v>
      </c>
      <c r="D24" s="54" t="s">
        <v>35</v>
      </c>
      <c r="E24" s="39" t="s">
        <v>96</v>
      </c>
      <c r="F24" s="41">
        <f t="shared" si="0"/>
        <v>400</v>
      </c>
      <c r="G24" s="54" t="s">
        <v>45</v>
      </c>
      <c r="H24" s="55">
        <v>20</v>
      </c>
      <c r="I24" s="43">
        <v>20</v>
      </c>
      <c r="J24" s="44">
        <v>2.7727249999999999</v>
      </c>
      <c r="K24" s="56">
        <v>2.8636250000000003</v>
      </c>
      <c r="L24" s="56">
        <v>2.9091000000000005</v>
      </c>
      <c r="M24" s="46">
        <v>2.7727249999999999</v>
      </c>
      <c r="N24" s="47">
        <f t="shared" si="1"/>
        <v>1.0189999999999999</v>
      </c>
      <c r="O24" s="57">
        <v>20.379999999999999</v>
      </c>
      <c r="P24" s="49" t="s">
        <v>38</v>
      </c>
      <c r="Q24" s="46" t="s">
        <v>39</v>
      </c>
      <c r="R24" s="47">
        <v>2.77</v>
      </c>
      <c r="S24" s="57">
        <v>18</v>
      </c>
      <c r="T24" s="48">
        <v>10</v>
      </c>
      <c r="U24" s="50">
        <v>3.5499999999999998</v>
      </c>
      <c r="V24" s="51">
        <f t="shared" si="2"/>
        <v>1420</v>
      </c>
      <c r="W24" s="52" t="s">
        <v>107</v>
      </c>
      <c r="X24" s="53" t="s">
        <v>108</v>
      </c>
    </row>
    <row r="25" ht="50.25" customHeight="1">
      <c r="A25" s="38">
        <v>18</v>
      </c>
      <c r="B25" s="39" t="s">
        <v>109</v>
      </c>
      <c r="C25" s="39" t="s">
        <v>110</v>
      </c>
      <c r="D25" s="54" t="s">
        <v>35</v>
      </c>
      <c r="E25" s="39" t="s">
        <v>111</v>
      </c>
      <c r="F25" s="41">
        <f t="shared" si="0"/>
        <v>40</v>
      </c>
      <c r="G25" s="54" t="s">
        <v>51</v>
      </c>
      <c r="H25" s="55">
        <v>5</v>
      </c>
      <c r="I25" s="43">
        <v>8</v>
      </c>
      <c r="J25" s="44">
        <v>32</v>
      </c>
      <c r="K25" s="56">
        <v>32.727249999999998</v>
      </c>
      <c r="L25" s="56">
        <v>33.454500000000003</v>
      </c>
      <c r="M25" s="46">
        <v>32</v>
      </c>
      <c r="N25" s="47">
        <f t="shared" si="1"/>
        <v>25.02</v>
      </c>
      <c r="O25" s="57">
        <v>125.09999999999999</v>
      </c>
      <c r="P25" s="49" t="s">
        <v>38</v>
      </c>
      <c r="Q25" s="46" t="s">
        <v>39</v>
      </c>
      <c r="R25" s="47">
        <v>32</v>
      </c>
      <c r="S25" s="57">
        <v>12</v>
      </c>
      <c r="T25" s="48">
        <v>10</v>
      </c>
      <c r="U25" s="50">
        <v>39.039999999999999</v>
      </c>
      <c r="V25" s="51">
        <f t="shared" si="2"/>
        <v>1561.5999999999999</v>
      </c>
      <c r="W25" s="52" t="s">
        <v>112</v>
      </c>
      <c r="X25" s="53" t="s">
        <v>113</v>
      </c>
    </row>
    <row r="26" ht="50.25" customHeight="1">
      <c r="A26" s="38">
        <v>19</v>
      </c>
      <c r="B26" s="39" t="s">
        <v>109</v>
      </c>
      <c r="C26" s="39" t="s">
        <v>114</v>
      </c>
      <c r="D26" s="54" t="s">
        <v>35</v>
      </c>
      <c r="E26" s="39" t="s">
        <v>115</v>
      </c>
      <c r="F26" s="41">
        <f t="shared" si="0"/>
        <v>70</v>
      </c>
      <c r="G26" s="54" t="s">
        <v>51</v>
      </c>
      <c r="H26" s="55">
        <v>5</v>
      </c>
      <c r="I26" s="43">
        <v>14</v>
      </c>
      <c r="J26" s="44">
        <v>20.727285714285717</v>
      </c>
      <c r="K26" s="56">
        <v>21.272714285714283</v>
      </c>
      <c r="L26" s="56">
        <v>21.636428571428571</v>
      </c>
      <c r="M26" s="46">
        <v>20.727285714285717</v>
      </c>
      <c r="N26" s="47">
        <f t="shared" si="1"/>
        <v>4.6020000000000003</v>
      </c>
      <c r="O26" s="57">
        <v>23.010000000000002</v>
      </c>
      <c r="P26" s="49" t="s">
        <v>38</v>
      </c>
      <c r="Q26" s="46" t="s">
        <v>39</v>
      </c>
      <c r="R26" s="47">
        <v>20.73</v>
      </c>
      <c r="S26" s="57">
        <v>18</v>
      </c>
      <c r="T26" s="48">
        <v>10</v>
      </c>
      <c r="U26" s="50">
        <v>26.530000000000001</v>
      </c>
      <c r="V26" s="51">
        <f t="shared" si="2"/>
        <v>1857.1000000000001</v>
      </c>
      <c r="W26" s="52" t="s">
        <v>116</v>
      </c>
      <c r="X26" s="53" t="s">
        <v>117</v>
      </c>
    </row>
    <row r="27" ht="50.25" customHeight="1">
      <c r="A27" s="38">
        <v>20</v>
      </c>
      <c r="B27" s="39" t="s">
        <v>109</v>
      </c>
      <c r="C27" s="39" t="s">
        <v>118</v>
      </c>
      <c r="D27" s="54" t="s">
        <v>35</v>
      </c>
      <c r="E27" s="39" t="s">
        <v>96</v>
      </c>
      <c r="F27" s="41">
        <f t="shared" si="0"/>
        <v>180</v>
      </c>
      <c r="G27" s="54" t="s">
        <v>45</v>
      </c>
      <c r="H27" s="55">
        <v>20</v>
      </c>
      <c r="I27" s="43">
        <v>9</v>
      </c>
      <c r="J27" s="44">
        <v>20.590888888888891</v>
      </c>
      <c r="K27" s="56">
        <v>21.045444444444442</v>
      </c>
      <c r="L27" s="56">
        <v>21.454555555555558</v>
      </c>
      <c r="M27" s="46">
        <v>20.590888888888891</v>
      </c>
      <c r="N27" s="47">
        <f t="shared" si="1"/>
        <v>5.4320000000000004</v>
      </c>
      <c r="O27" s="57">
        <v>108.64</v>
      </c>
      <c r="P27" s="49" t="s">
        <v>38</v>
      </c>
      <c r="Q27" s="46" t="s">
        <v>39</v>
      </c>
      <c r="R27" s="47">
        <v>20.59</v>
      </c>
      <c r="S27" s="57">
        <v>12</v>
      </c>
      <c r="T27" s="48">
        <v>10</v>
      </c>
      <c r="U27" s="50">
        <v>25.120000000000001</v>
      </c>
      <c r="V27" s="51">
        <f t="shared" si="2"/>
        <v>4521.6000000000004</v>
      </c>
      <c r="W27" s="52" t="s">
        <v>119</v>
      </c>
      <c r="X27" s="53" t="s">
        <v>120</v>
      </c>
    </row>
    <row r="28" ht="50.25" customHeight="1">
      <c r="A28" s="38">
        <v>21</v>
      </c>
      <c r="B28" s="39" t="s">
        <v>121</v>
      </c>
      <c r="C28" s="39" t="s">
        <v>122</v>
      </c>
      <c r="D28" s="54" t="s">
        <v>35</v>
      </c>
      <c r="E28" s="39" t="s">
        <v>123</v>
      </c>
      <c r="F28" s="41">
        <f t="shared" si="0"/>
        <v>140</v>
      </c>
      <c r="G28" s="54" t="s">
        <v>37</v>
      </c>
      <c r="H28" s="55">
        <v>20</v>
      </c>
      <c r="I28" s="43">
        <v>7</v>
      </c>
      <c r="J28" s="44">
        <v>14.545428571428571</v>
      </c>
      <c r="K28" s="56">
        <v>14.863642857142857</v>
      </c>
      <c r="L28" s="56">
        <v>15.136357142857143</v>
      </c>
      <c r="M28" s="46">
        <v>14.545428571428571</v>
      </c>
      <c r="N28" s="47">
        <f t="shared" si="1"/>
        <v>11.1555</v>
      </c>
      <c r="O28" s="57">
        <v>223.11000000000001</v>
      </c>
      <c r="P28" s="49" t="s">
        <v>38</v>
      </c>
      <c r="Q28" s="46" t="s">
        <v>39</v>
      </c>
      <c r="R28" s="47">
        <v>14.550000000000001</v>
      </c>
      <c r="S28" s="57">
        <v>12</v>
      </c>
      <c r="T28" s="48">
        <v>10</v>
      </c>
      <c r="U28" s="50">
        <v>17.75</v>
      </c>
      <c r="V28" s="51">
        <f t="shared" si="2"/>
        <v>2485</v>
      </c>
      <c r="W28" s="52" t="s">
        <v>124</v>
      </c>
      <c r="X28" s="53" t="s">
        <v>125</v>
      </c>
    </row>
    <row r="29" ht="50.25" customHeight="1">
      <c r="A29" s="38">
        <v>22</v>
      </c>
      <c r="B29" s="39" t="s">
        <v>126</v>
      </c>
      <c r="C29" s="39" t="s">
        <v>127</v>
      </c>
      <c r="D29" s="54" t="s">
        <v>35</v>
      </c>
      <c r="E29" s="39" t="s">
        <v>128</v>
      </c>
      <c r="F29" s="41">
        <f t="shared" si="0"/>
        <v>1200</v>
      </c>
      <c r="G29" s="54" t="s">
        <v>37</v>
      </c>
      <c r="H29" s="55">
        <v>120</v>
      </c>
      <c r="I29" s="43">
        <v>10</v>
      </c>
      <c r="J29" s="44">
        <v>2.7575750000000001</v>
      </c>
      <c r="K29" s="56">
        <v>2.8181833333333333</v>
      </c>
      <c r="L29" s="56">
        <v>2.8712083333333331</v>
      </c>
      <c r="M29" s="46">
        <v>2.7575750000000001</v>
      </c>
      <c r="N29" s="47">
        <f t="shared" si="1"/>
        <v>2.1125833333333333</v>
      </c>
      <c r="O29" s="57">
        <v>253.50999999999999</v>
      </c>
      <c r="P29" s="49" t="s">
        <v>38</v>
      </c>
      <c r="Q29" s="46" t="s">
        <v>39</v>
      </c>
      <c r="R29" s="47">
        <v>2.7599999999999998</v>
      </c>
      <c r="S29" s="57">
        <v>12</v>
      </c>
      <c r="T29" s="48">
        <v>10</v>
      </c>
      <c r="U29" s="50">
        <v>3.3700000000000001</v>
      </c>
      <c r="V29" s="51">
        <f t="shared" si="2"/>
        <v>4044</v>
      </c>
      <c r="W29" s="52" t="s">
        <v>129</v>
      </c>
      <c r="X29" s="53" t="s">
        <v>130</v>
      </c>
    </row>
    <row r="30" ht="50.25" customHeight="1">
      <c r="A30" s="38">
        <v>23</v>
      </c>
      <c r="B30" s="39" t="s">
        <v>131</v>
      </c>
      <c r="C30" s="39" t="s">
        <v>132</v>
      </c>
      <c r="D30" s="54" t="s">
        <v>35</v>
      </c>
      <c r="E30" s="39" t="s">
        <v>133</v>
      </c>
      <c r="F30" s="41">
        <f t="shared" si="0"/>
        <v>30</v>
      </c>
      <c r="G30" s="54" t="s">
        <v>45</v>
      </c>
      <c r="H30" s="55">
        <v>10</v>
      </c>
      <c r="I30" s="43">
        <v>3</v>
      </c>
      <c r="J30" s="44">
        <v>5.8183333333333334</v>
      </c>
      <c r="K30" s="56">
        <v>6</v>
      </c>
      <c r="L30" s="56">
        <v>6.0909999999999993</v>
      </c>
      <c r="M30" s="46">
        <v>5.8183333333333334</v>
      </c>
      <c r="N30" s="47">
        <f t="shared" si="1"/>
        <v>3.9579999999999997</v>
      </c>
      <c r="O30" s="57">
        <v>39.579999999999998</v>
      </c>
      <c r="P30" s="49" t="s">
        <v>38</v>
      </c>
      <c r="Q30" s="46" t="s">
        <v>39</v>
      </c>
      <c r="R30" s="47">
        <v>5.8200000000000003</v>
      </c>
      <c r="S30" s="57">
        <v>18</v>
      </c>
      <c r="T30" s="48">
        <v>10</v>
      </c>
      <c r="U30" s="50">
        <v>7.4500000000000002</v>
      </c>
      <c r="V30" s="51">
        <f t="shared" si="2"/>
        <v>223.5</v>
      </c>
      <c r="W30" s="52" t="s">
        <v>134</v>
      </c>
      <c r="X30" s="53" t="s">
        <v>135</v>
      </c>
    </row>
    <row r="31" ht="50.25" customHeight="1">
      <c r="A31" s="38">
        <v>24</v>
      </c>
      <c r="B31" s="39" t="s">
        <v>131</v>
      </c>
      <c r="C31" s="39" t="s">
        <v>136</v>
      </c>
      <c r="D31" s="54" t="s">
        <v>35</v>
      </c>
      <c r="E31" s="39" t="s">
        <v>44</v>
      </c>
      <c r="F31" s="41">
        <f t="shared" si="0"/>
        <v>270</v>
      </c>
      <c r="G31" s="54" t="s">
        <v>45</v>
      </c>
      <c r="H31" s="55">
        <v>30</v>
      </c>
      <c r="I31" s="43">
        <v>9</v>
      </c>
      <c r="J31" s="44">
        <v>7.5454444444444446</v>
      </c>
      <c r="K31" s="56">
        <v>7.6969629629629628</v>
      </c>
      <c r="L31" s="56">
        <v>7.8484814814814818</v>
      </c>
      <c r="M31" s="46">
        <v>7.5454444444444446</v>
      </c>
      <c r="N31" s="47">
        <f t="shared" si="1"/>
        <v>5.5246666666666666</v>
      </c>
      <c r="O31" s="57">
        <v>165.74000000000001</v>
      </c>
      <c r="P31" s="49" t="s">
        <v>38</v>
      </c>
      <c r="Q31" s="46" t="s">
        <v>39</v>
      </c>
      <c r="R31" s="47">
        <v>7.5499999999999998</v>
      </c>
      <c r="S31" s="57">
        <v>12</v>
      </c>
      <c r="T31" s="48">
        <v>10</v>
      </c>
      <c r="U31" s="50">
        <v>9.2100000000000009</v>
      </c>
      <c r="V31" s="51">
        <f t="shared" si="2"/>
        <v>2486.7000000000003</v>
      </c>
      <c r="W31" s="52" t="s">
        <v>134</v>
      </c>
      <c r="X31" s="53" t="s">
        <v>137</v>
      </c>
    </row>
    <row r="32" ht="50.25" customHeight="1">
      <c r="A32" s="38">
        <v>25</v>
      </c>
      <c r="B32" s="39" t="s">
        <v>138</v>
      </c>
      <c r="C32" s="39" t="s">
        <v>136</v>
      </c>
      <c r="D32" s="54" t="s">
        <v>35</v>
      </c>
      <c r="E32" s="39" t="s">
        <v>96</v>
      </c>
      <c r="F32" s="41">
        <f t="shared" si="0"/>
        <v>750</v>
      </c>
      <c r="G32" s="54" t="s">
        <v>45</v>
      </c>
      <c r="H32" s="55">
        <v>30</v>
      </c>
      <c r="I32" s="43">
        <v>25</v>
      </c>
      <c r="J32" s="44">
        <v>3.1515199999999997</v>
      </c>
      <c r="K32" s="56">
        <v>3.2424266666666668</v>
      </c>
      <c r="L32" s="56">
        <v>3.3030266666666668</v>
      </c>
      <c r="M32" s="46">
        <v>3.1515199999999997</v>
      </c>
      <c r="N32" s="47">
        <f t="shared" si="1"/>
        <v>2.1623333333333337</v>
      </c>
      <c r="O32" s="57">
        <v>64.870000000000005</v>
      </c>
      <c r="P32" s="49" t="s">
        <v>38</v>
      </c>
      <c r="Q32" s="46" t="s">
        <v>39</v>
      </c>
      <c r="R32" s="47">
        <v>3.1499999999999999</v>
      </c>
      <c r="S32" s="57">
        <v>18</v>
      </c>
      <c r="T32" s="48">
        <v>10</v>
      </c>
      <c r="U32" s="50">
        <v>4.0300000000000002</v>
      </c>
      <c r="V32" s="51">
        <f t="shared" si="2"/>
        <v>3022.5</v>
      </c>
      <c r="W32" s="52" t="s">
        <v>87</v>
      </c>
      <c r="X32" s="53" t="s">
        <v>139</v>
      </c>
    </row>
    <row r="33" ht="50.25" customHeight="1">
      <c r="A33" s="38">
        <v>26</v>
      </c>
      <c r="B33" s="39" t="s">
        <v>138</v>
      </c>
      <c r="C33" s="39" t="s">
        <v>140</v>
      </c>
      <c r="D33" s="54" t="s">
        <v>35</v>
      </c>
      <c r="E33" s="39" t="s">
        <v>96</v>
      </c>
      <c r="F33" s="41">
        <f t="shared" si="0"/>
        <v>750</v>
      </c>
      <c r="G33" s="54" t="s">
        <v>45</v>
      </c>
      <c r="H33" s="55">
        <v>30</v>
      </c>
      <c r="I33" s="43">
        <v>25</v>
      </c>
      <c r="J33" s="44">
        <v>8.9696933333333337</v>
      </c>
      <c r="K33" s="56">
        <v>9.1515199999999997</v>
      </c>
      <c r="L33" s="56">
        <v>9.3333333333333339</v>
      </c>
      <c r="M33" s="46">
        <v>8.9696933333333337</v>
      </c>
      <c r="N33" s="47">
        <f t="shared" si="1"/>
        <v>2.6143333333333336</v>
      </c>
      <c r="O33" s="57">
        <v>78.430000000000007</v>
      </c>
      <c r="P33" s="49" t="s">
        <v>38</v>
      </c>
      <c r="Q33" s="46" t="s">
        <v>39</v>
      </c>
      <c r="R33" s="47">
        <v>8.9700000000000006</v>
      </c>
      <c r="S33" s="57">
        <v>18</v>
      </c>
      <c r="T33" s="48">
        <v>10</v>
      </c>
      <c r="U33" s="50">
        <v>11.48</v>
      </c>
      <c r="V33" s="51">
        <f t="shared" si="2"/>
        <v>8610</v>
      </c>
      <c r="W33" s="52" t="s">
        <v>87</v>
      </c>
      <c r="X33" s="53" t="s">
        <v>141</v>
      </c>
    </row>
    <row r="34" ht="50.25" customHeight="1">
      <c r="A34" s="38">
        <v>27</v>
      </c>
      <c r="B34" s="39" t="s">
        <v>142</v>
      </c>
      <c r="C34" s="39" t="s">
        <v>143</v>
      </c>
      <c r="D34" s="54" t="s">
        <v>35</v>
      </c>
      <c r="E34" s="39" t="s">
        <v>36</v>
      </c>
      <c r="F34" s="41">
        <f t="shared" si="0"/>
        <v>100</v>
      </c>
      <c r="G34" s="54" t="s">
        <v>37</v>
      </c>
      <c r="H34" s="55">
        <v>20</v>
      </c>
      <c r="I34" s="43">
        <v>5</v>
      </c>
      <c r="J34" s="44">
        <v>28.863600000000002</v>
      </c>
      <c r="K34" s="56">
        <v>29.454499999999999</v>
      </c>
      <c r="L34" s="56">
        <v>30.045500000000001</v>
      </c>
      <c r="M34" s="46">
        <v>28.863600000000002</v>
      </c>
      <c r="N34" s="47">
        <f t="shared" si="1"/>
        <v>5.1014999999999997</v>
      </c>
      <c r="O34" s="57">
        <v>102.03</v>
      </c>
      <c r="P34" s="49" t="s">
        <v>38</v>
      </c>
      <c r="Q34" s="46" t="s">
        <v>39</v>
      </c>
      <c r="R34" s="47">
        <v>28.859999999999999</v>
      </c>
      <c r="S34" s="57">
        <v>12</v>
      </c>
      <c r="T34" s="48">
        <v>10</v>
      </c>
      <c r="U34" s="50">
        <v>35.210000000000001</v>
      </c>
      <c r="V34" s="51">
        <f t="shared" si="2"/>
        <v>3521</v>
      </c>
      <c r="W34" s="52" t="s">
        <v>144</v>
      </c>
      <c r="X34" s="53" t="s">
        <v>145</v>
      </c>
    </row>
    <row r="35" ht="50.25" customHeight="1">
      <c r="A35" s="38">
        <v>28</v>
      </c>
      <c r="B35" s="39" t="s">
        <v>146</v>
      </c>
      <c r="C35" s="39" t="s">
        <v>147</v>
      </c>
      <c r="D35" s="54" t="s">
        <v>35</v>
      </c>
      <c r="E35" s="39" t="s">
        <v>44</v>
      </c>
      <c r="F35" s="41">
        <f t="shared" si="0"/>
        <v>180</v>
      </c>
      <c r="G35" s="54" t="s">
        <v>45</v>
      </c>
      <c r="H35" s="55">
        <v>30</v>
      </c>
      <c r="I35" s="43">
        <v>6</v>
      </c>
      <c r="J35" s="44">
        <v>1.7878888888888889</v>
      </c>
      <c r="K35" s="56">
        <v>1.8485</v>
      </c>
      <c r="L35" s="56">
        <v>1.8787777777777779</v>
      </c>
      <c r="M35" s="46">
        <v>1.7878888888888889</v>
      </c>
      <c r="N35" s="47">
        <f t="shared" si="1"/>
        <v>1.258</v>
      </c>
      <c r="O35" s="57">
        <v>37.740000000000002</v>
      </c>
      <c r="P35" s="49" t="s">
        <v>38</v>
      </c>
      <c r="Q35" s="46" t="s">
        <v>39</v>
      </c>
      <c r="R35" s="47">
        <v>1.79</v>
      </c>
      <c r="S35" s="57">
        <v>18</v>
      </c>
      <c r="T35" s="48">
        <v>10</v>
      </c>
      <c r="U35" s="50">
        <v>2.29</v>
      </c>
      <c r="V35" s="51">
        <f t="shared" si="2"/>
        <v>412.19999999999999</v>
      </c>
      <c r="W35" s="52" t="s">
        <v>80</v>
      </c>
      <c r="X35" s="53" t="s">
        <v>148</v>
      </c>
    </row>
    <row r="36" ht="50.25" customHeight="1">
      <c r="A36" s="38">
        <v>29</v>
      </c>
      <c r="B36" s="39" t="s">
        <v>146</v>
      </c>
      <c r="C36" s="39" t="s">
        <v>149</v>
      </c>
      <c r="D36" s="54" t="s">
        <v>35</v>
      </c>
      <c r="E36" s="39" t="s">
        <v>150</v>
      </c>
      <c r="F36" s="41">
        <f t="shared" si="0"/>
        <v>100</v>
      </c>
      <c r="G36" s="54" t="s">
        <v>37</v>
      </c>
      <c r="H36" s="55">
        <v>10</v>
      </c>
      <c r="I36" s="43">
        <v>10</v>
      </c>
      <c r="J36" s="44">
        <v>9.5454999999999988</v>
      </c>
      <c r="K36" s="56">
        <v>9.8182000000000009</v>
      </c>
      <c r="L36" s="56">
        <v>10</v>
      </c>
      <c r="M36" s="46">
        <v>9.5454999999999988</v>
      </c>
      <c r="N36" s="47">
        <f t="shared" si="1"/>
        <v>5.851</v>
      </c>
      <c r="O36" s="57">
        <v>58.509999999999998</v>
      </c>
      <c r="P36" s="49" t="s">
        <v>38</v>
      </c>
      <c r="Q36" s="46" t="s">
        <v>39</v>
      </c>
      <c r="R36" s="47">
        <v>9.5500000000000007</v>
      </c>
      <c r="S36" s="57">
        <v>18</v>
      </c>
      <c r="T36" s="48">
        <v>10</v>
      </c>
      <c r="U36" s="50">
        <v>12.220000000000001</v>
      </c>
      <c r="V36" s="51">
        <f t="shared" si="2"/>
        <v>1222</v>
      </c>
      <c r="W36" s="52" t="s">
        <v>80</v>
      </c>
      <c r="X36" s="53" t="s">
        <v>151</v>
      </c>
    </row>
    <row r="37" ht="50.25" customHeight="1">
      <c r="A37" s="38">
        <v>30</v>
      </c>
      <c r="B37" s="39" t="s">
        <v>152</v>
      </c>
      <c r="C37" s="39" t="s">
        <v>153</v>
      </c>
      <c r="D37" s="54" t="s">
        <v>35</v>
      </c>
      <c r="E37" s="39" t="s">
        <v>96</v>
      </c>
      <c r="F37" s="41">
        <f t="shared" si="0"/>
        <v>280</v>
      </c>
      <c r="G37" s="54" t="s">
        <v>45</v>
      </c>
      <c r="H37" s="55">
        <v>20</v>
      </c>
      <c r="I37" s="43">
        <v>14</v>
      </c>
      <c r="J37" s="44">
        <v>6.8181785714285708</v>
      </c>
      <c r="K37" s="56">
        <v>6.954535714285714</v>
      </c>
      <c r="L37" s="56">
        <v>7.0908928571428573</v>
      </c>
      <c r="M37" s="46">
        <v>6.8181785714285708</v>
      </c>
      <c r="N37" s="47">
        <f t="shared" si="1"/>
        <v>4.8479999999999999</v>
      </c>
      <c r="O37" s="57">
        <v>96.959999999999994</v>
      </c>
      <c r="P37" s="49" t="s">
        <v>38</v>
      </c>
      <c r="Q37" s="46" t="s">
        <v>39</v>
      </c>
      <c r="R37" s="47">
        <v>6.8200000000000003</v>
      </c>
      <c r="S37" s="57">
        <v>18</v>
      </c>
      <c r="T37" s="48">
        <v>10</v>
      </c>
      <c r="U37" s="50">
        <v>8.7300000000000004</v>
      </c>
      <c r="V37" s="51">
        <f t="shared" si="2"/>
        <v>2444.4000000000001</v>
      </c>
      <c r="W37" s="52" t="s">
        <v>154</v>
      </c>
      <c r="X37" s="53" t="s">
        <v>155</v>
      </c>
    </row>
    <row r="38" ht="50.25" customHeight="1">
      <c r="A38" s="38">
        <v>31</v>
      </c>
      <c r="B38" s="39" t="s">
        <v>156</v>
      </c>
      <c r="C38" s="39" t="s">
        <v>157</v>
      </c>
      <c r="D38" s="54" t="s">
        <v>35</v>
      </c>
      <c r="E38" s="39" t="s">
        <v>158</v>
      </c>
      <c r="F38" s="41">
        <f t="shared" si="0"/>
        <v>230</v>
      </c>
      <c r="G38" s="54" t="s">
        <v>37</v>
      </c>
      <c r="H38" s="55">
        <v>10</v>
      </c>
      <c r="I38" s="43">
        <v>23</v>
      </c>
      <c r="J38" s="44">
        <v>6</v>
      </c>
      <c r="K38" s="56">
        <v>6.1818260869565211</v>
      </c>
      <c r="L38" s="56">
        <v>6.2727391304347826</v>
      </c>
      <c r="M38" s="46">
        <v>6</v>
      </c>
      <c r="N38" s="47">
        <f t="shared" si="1"/>
        <v>3</v>
      </c>
      <c r="O38" s="57">
        <v>30</v>
      </c>
      <c r="P38" s="49" t="s">
        <v>38</v>
      </c>
      <c r="Q38" s="46" t="s">
        <v>39</v>
      </c>
      <c r="R38" s="47">
        <v>6</v>
      </c>
      <c r="S38" s="57">
        <v>18</v>
      </c>
      <c r="T38" s="48">
        <v>10</v>
      </c>
      <c r="U38" s="50">
        <v>7.6799999999999997</v>
      </c>
      <c r="V38" s="51">
        <f t="shared" si="2"/>
        <v>1766.3999999999999</v>
      </c>
      <c r="W38" s="52" t="s">
        <v>159</v>
      </c>
      <c r="X38" s="53" t="s">
        <v>160</v>
      </c>
    </row>
    <row r="39" ht="50.25" customHeight="1">
      <c r="A39" s="38">
        <v>32</v>
      </c>
      <c r="B39" s="39" t="s">
        <v>161</v>
      </c>
      <c r="C39" s="39" t="s">
        <v>162</v>
      </c>
      <c r="D39" s="54" t="s">
        <v>35</v>
      </c>
      <c r="E39" s="60" t="s">
        <v>36</v>
      </c>
      <c r="F39" s="41">
        <f t="shared" si="0"/>
        <v>200</v>
      </c>
      <c r="G39" s="54" t="s">
        <v>37</v>
      </c>
      <c r="H39" s="55">
        <v>10</v>
      </c>
      <c r="I39" s="43">
        <v>20</v>
      </c>
      <c r="J39" s="44">
        <v>5.6363500000000002</v>
      </c>
      <c r="K39" s="56">
        <v>5.8182000000000009</v>
      </c>
      <c r="L39" s="56">
        <v>5.9090999999999996</v>
      </c>
      <c r="M39" s="46">
        <v>5.6363500000000002</v>
      </c>
      <c r="N39" s="47">
        <f t="shared" si="1"/>
        <v>3.3770000000000002</v>
      </c>
      <c r="O39" s="57">
        <v>33.770000000000003</v>
      </c>
      <c r="P39" s="49" t="s">
        <v>38</v>
      </c>
      <c r="Q39" s="46" t="s">
        <v>39</v>
      </c>
      <c r="R39" s="47">
        <v>5.6399999999999997</v>
      </c>
      <c r="S39" s="57">
        <v>18</v>
      </c>
      <c r="T39" s="48">
        <v>10</v>
      </c>
      <c r="U39" s="50">
        <v>7.2199999999999998</v>
      </c>
      <c r="V39" s="51">
        <f t="shared" si="2"/>
        <v>1444</v>
      </c>
      <c r="W39" s="52" t="s">
        <v>163</v>
      </c>
      <c r="X39" s="53" t="s">
        <v>164</v>
      </c>
    </row>
    <row r="40" ht="50.25" customHeight="1">
      <c r="A40" s="38">
        <v>33</v>
      </c>
      <c r="B40" s="39" t="s">
        <v>165</v>
      </c>
      <c r="C40" s="39" t="s">
        <v>166</v>
      </c>
      <c r="D40" s="54" t="s">
        <v>35</v>
      </c>
      <c r="E40" s="60" t="s">
        <v>36</v>
      </c>
      <c r="F40" s="41">
        <f t="shared" si="0"/>
        <v>150</v>
      </c>
      <c r="G40" s="54" t="s">
        <v>37</v>
      </c>
      <c r="H40" s="55">
        <v>10</v>
      </c>
      <c r="I40" s="43">
        <v>15</v>
      </c>
      <c r="J40" s="44">
        <v>5.3636666666666661</v>
      </c>
      <c r="K40" s="56">
        <v>5.545466666666667</v>
      </c>
      <c r="L40" s="56">
        <v>5.6363333333333339</v>
      </c>
      <c r="M40" s="46">
        <v>5.3636666666666661</v>
      </c>
      <c r="N40" s="47">
        <f t="shared" si="1"/>
        <v>4.3890000000000002</v>
      </c>
      <c r="O40" s="57">
        <v>43.890000000000001</v>
      </c>
      <c r="P40" s="49" t="s">
        <v>38</v>
      </c>
      <c r="Q40" s="46" t="s">
        <v>39</v>
      </c>
      <c r="R40" s="47">
        <v>5.3600000000000003</v>
      </c>
      <c r="S40" s="57">
        <v>18</v>
      </c>
      <c r="T40" s="48">
        <v>10</v>
      </c>
      <c r="U40" s="50">
        <v>6.8600000000000003</v>
      </c>
      <c r="V40" s="51">
        <f t="shared" si="2"/>
        <v>1029</v>
      </c>
      <c r="W40" s="52" t="s">
        <v>167</v>
      </c>
      <c r="X40" s="53" t="s">
        <v>168</v>
      </c>
    </row>
    <row r="41" ht="50.25" customHeight="1">
      <c r="A41" s="38">
        <v>34</v>
      </c>
      <c r="B41" s="39" t="s">
        <v>169</v>
      </c>
      <c r="C41" s="39" t="s">
        <v>170</v>
      </c>
      <c r="D41" s="54" t="s">
        <v>35</v>
      </c>
      <c r="E41" s="39" t="s">
        <v>171</v>
      </c>
      <c r="F41" s="41">
        <f t="shared" si="0"/>
        <v>420</v>
      </c>
      <c r="G41" s="54" t="s">
        <v>37</v>
      </c>
      <c r="H41" s="55">
        <v>20</v>
      </c>
      <c r="I41" s="43">
        <v>21</v>
      </c>
      <c r="J41" s="44">
        <v>4.8181904761904768</v>
      </c>
      <c r="K41" s="56">
        <v>4.9545476190476183</v>
      </c>
      <c r="L41" s="56">
        <v>5.0454523809523817</v>
      </c>
      <c r="M41" s="46">
        <v>4.8181904761904768</v>
      </c>
      <c r="N41" s="47">
        <f t="shared" si="1"/>
        <v>1.0800000000000001</v>
      </c>
      <c r="O41" s="57">
        <v>21.600000000000001</v>
      </c>
      <c r="P41" s="49" t="s">
        <v>38</v>
      </c>
      <c r="Q41" s="46" t="s">
        <v>39</v>
      </c>
      <c r="R41" s="47">
        <v>4.8200000000000003</v>
      </c>
      <c r="S41" s="57">
        <v>18</v>
      </c>
      <c r="T41" s="48">
        <v>10</v>
      </c>
      <c r="U41" s="50">
        <v>6.1699999999999999</v>
      </c>
      <c r="V41" s="51">
        <f t="shared" si="2"/>
        <v>2591.4000000000001</v>
      </c>
      <c r="W41" s="52" t="s">
        <v>172</v>
      </c>
      <c r="X41" s="53" t="s">
        <v>173</v>
      </c>
    </row>
    <row r="42" ht="50.25" customHeight="1">
      <c r="A42" s="38">
        <v>35</v>
      </c>
      <c r="B42" s="39" t="s">
        <v>174</v>
      </c>
      <c r="C42" s="39" t="s">
        <v>175</v>
      </c>
      <c r="D42" s="54" t="s">
        <v>35</v>
      </c>
      <c r="E42" s="39" t="s">
        <v>96</v>
      </c>
      <c r="F42" s="41">
        <f t="shared" si="0"/>
        <v>500</v>
      </c>
      <c r="G42" s="54" t="s">
        <v>45</v>
      </c>
      <c r="H42" s="55">
        <v>50</v>
      </c>
      <c r="I42" s="43">
        <v>10</v>
      </c>
      <c r="J42" s="44">
        <v>1.1091</v>
      </c>
      <c r="K42" s="56">
        <v>1.1454600000000001</v>
      </c>
      <c r="L42" s="56">
        <v>1.16364</v>
      </c>
      <c r="M42" s="46">
        <v>1.1091</v>
      </c>
      <c r="N42" s="47">
        <f t="shared" si="1"/>
        <v>0.77700000000000002</v>
      </c>
      <c r="O42" s="57">
        <v>38.850000000000001</v>
      </c>
      <c r="P42" s="49" t="s">
        <v>38</v>
      </c>
      <c r="Q42" s="46" t="s">
        <v>39</v>
      </c>
      <c r="R42" s="47">
        <v>1.1100000000000001</v>
      </c>
      <c r="S42" s="57">
        <v>18</v>
      </c>
      <c r="T42" s="48">
        <v>10</v>
      </c>
      <c r="U42" s="50">
        <v>1.4199999999999999</v>
      </c>
      <c r="V42" s="51">
        <f t="shared" si="2"/>
        <v>710</v>
      </c>
      <c r="W42" s="52" t="s">
        <v>60</v>
      </c>
      <c r="X42" s="53" t="s">
        <v>176</v>
      </c>
    </row>
    <row r="43" ht="50.25" customHeight="1">
      <c r="A43" s="38">
        <v>36</v>
      </c>
      <c r="B43" s="39" t="s">
        <v>174</v>
      </c>
      <c r="C43" s="39" t="s">
        <v>177</v>
      </c>
      <c r="D43" s="54" t="s">
        <v>35</v>
      </c>
      <c r="E43" s="39" t="s">
        <v>158</v>
      </c>
      <c r="F43" s="41">
        <f t="shared" si="0"/>
        <v>100</v>
      </c>
      <c r="G43" s="54" t="s">
        <v>37</v>
      </c>
      <c r="H43" s="55">
        <v>10</v>
      </c>
      <c r="I43" s="43">
        <v>10</v>
      </c>
      <c r="J43" s="44">
        <v>16.818200000000001</v>
      </c>
      <c r="K43" s="56">
        <v>17.181799999999999</v>
      </c>
      <c r="L43" s="56">
        <v>17.545500000000001</v>
      </c>
      <c r="M43" s="46">
        <v>16.818200000000001</v>
      </c>
      <c r="N43" s="47">
        <f t="shared" si="1"/>
        <v>6.6530000000000005</v>
      </c>
      <c r="O43" s="57">
        <v>66.530000000000001</v>
      </c>
      <c r="P43" s="49" t="s">
        <v>38</v>
      </c>
      <c r="Q43" s="46" t="s">
        <v>39</v>
      </c>
      <c r="R43" s="47">
        <v>16.82</v>
      </c>
      <c r="S43" s="57">
        <v>18</v>
      </c>
      <c r="T43" s="48">
        <v>10</v>
      </c>
      <c r="U43" s="50">
        <v>21.530000000000001</v>
      </c>
      <c r="V43" s="51">
        <f t="shared" si="2"/>
        <v>2153</v>
      </c>
      <c r="W43" s="52" t="s">
        <v>60</v>
      </c>
      <c r="X43" s="53" t="s">
        <v>178</v>
      </c>
    </row>
    <row r="44" ht="50.25" customHeight="1">
      <c r="A44" s="38">
        <v>37</v>
      </c>
      <c r="B44" s="39" t="s">
        <v>179</v>
      </c>
      <c r="C44" s="39" t="s">
        <v>180</v>
      </c>
      <c r="D44" s="54" t="s">
        <v>35</v>
      </c>
      <c r="E44" s="60" t="s">
        <v>36</v>
      </c>
      <c r="F44" s="41">
        <f t="shared" si="0"/>
        <v>140</v>
      </c>
      <c r="G44" s="54" t="s">
        <v>37</v>
      </c>
      <c r="H44" s="55">
        <v>20</v>
      </c>
      <c r="I44" s="43">
        <v>7</v>
      </c>
      <c r="J44" s="44">
        <v>4.1817857142857147</v>
      </c>
      <c r="K44" s="56">
        <v>4.2727142857142857</v>
      </c>
      <c r="L44" s="56">
        <v>4.3636428571428567</v>
      </c>
      <c r="M44" s="46">
        <v>4.1817857142857147</v>
      </c>
      <c r="N44" s="47">
        <f t="shared" si="1"/>
        <v>2.8120000000000003</v>
      </c>
      <c r="O44" s="57">
        <v>56.240000000000002</v>
      </c>
      <c r="P44" s="49" t="s">
        <v>38</v>
      </c>
      <c r="Q44" s="46" t="s">
        <v>39</v>
      </c>
      <c r="R44" s="47">
        <v>4.1799999999999997</v>
      </c>
      <c r="S44" s="57">
        <v>18</v>
      </c>
      <c r="T44" s="48">
        <v>10</v>
      </c>
      <c r="U44" s="50">
        <v>5.3499999999999996</v>
      </c>
      <c r="V44" s="51">
        <f t="shared" si="2"/>
        <v>749</v>
      </c>
      <c r="W44" s="52" t="s">
        <v>46</v>
      </c>
      <c r="X44" s="53" t="s">
        <v>181</v>
      </c>
    </row>
    <row r="45" ht="50.25" customHeight="1">
      <c r="A45" s="38">
        <v>38</v>
      </c>
      <c r="B45" s="39" t="s">
        <v>182</v>
      </c>
      <c r="C45" s="39" t="s">
        <v>183</v>
      </c>
      <c r="D45" s="54" t="s">
        <v>35</v>
      </c>
      <c r="E45" s="39" t="s">
        <v>115</v>
      </c>
      <c r="F45" s="41">
        <f t="shared" si="0"/>
        <v>75</v>
      </c>
      <c r="G45" s="54" t="s">
        <v>51</v>
      </c>
      <c r="H45" s="55">
        <v>15</v>
      </c>
      <c r="I45" s="43">
        <v>5</v>
      </c>
      <c r="J45" s="44">
        <v>5.3940000000000001</v>
      </c>
      <c r="K45" s="56">
        <v>5.5152000000000001</v>
      </c>
      <c r="L45" s="56">
        <v>5.6364000000000001</v>
      </c>
      <c r="M45" s="46">
        <v>5.3940000000000001</v>
      </c>
      <c r="N45" s="47">
        <f t="shared" si="1"/>
        <v>3.1333333333333333</v>
      </c>
      <c r="O45" s="57">
        <v>47</v>
      </c>
      <c r="P45" s="49" t="s">
        <v>38</v>
      </c>
      <c r="Q45" s="46" t="s">
        <v>39</v>
      </c>
      <c r="R45" s="47">
        <v>5.3899999999999997</v>
      </c>
      <c r="S45" s="57">
        <v>18</v>
      </c>
      <c r="T45" s="48">
        <v>10</v>
      </c>
      <c r="U45" s="50">
        <v>6.9000000000000004</v>
      </c>
      <c r="V45" s="51">
        <f t="shared" si="2"/>
        <v>517.5</v>
      </c>
      <c r="W45" s="52" t="s">
        <v>184</v>
      </c>
      <c r="X45" s="53" t="s">
        <v>185</v>
      </c>
    </row>
    <row r="46" ht="50.25" customHeight="1">
      <c r="A46" s="38">
        <v>39</v>
      </c>
      <c r="B46" s="39" t="s">
        <v>182</v>
      </c>
      <c r="C46" s="39" t="s">
        <v>186</v>
      </c>
      <c r="D46" s="54" t="s">
        <v>35</v>
      </c>
      <c r="E46" s="39" t="s">
        <v>111</v>
      </c>
      <c r="F46" s="41">
        <f t="shared" si="0"/>
        <v>39</v>
      </c>
      <c r="G46" s="54" t="s">
        <v>51</v>
      </c>
      <c r="H46" s="55">
        <v>3</v>
      </c>
      <c r="I46" s="43">
        <v>13</v>
      </c>
      <c r="J46" s="44">
        <v>16.06051282051282</v>
      </c>
      <c r="K46" s="56">
        <v>16.666666666666668</v>
      </c>
      <c r="L46" s="56">
        <v>16.96974358974359</v>
      </c>
      <c r="M46" s="46">
        <v>16.06051282051282</v>
      </c>
      <c r="N46" s="47">
        <f t="shared" si="1"/>
        <v>9.9666666666666668</v>
      </c>
      <c r="O46" s="57">
        <v>29.899999999999999</v>
      </c>
      <c r="P46" s="49" t="s">
        <v>38</v>
      </c>
      <c r="Q46" s="46" t="s">
        <v>39</v>
      </c>
      <c r="R46" s="47">
        <v>16.059999999999999</v>
      </c>
      <c r="S46" s="57">
        <v>18</v>
      </c>
      <c r="T46" s="48">
        <v>10</v>
      </c>
      <c r="U46" s="50">
        <v>20.559999999999999</v>
      </c>
      <c r="V46" s="51">
        <f t="shared" si="2"/>
        <v>801.83999999999992</v>
      </c>
      <c r="W46" s="52" t="s">
        <v>112</v>
      </c>
      <c r="X46" s="53" t="s">
        <v>187</v>
      </c>
    </row>
    <row r="47" ht="50.25" customHeight="1">
      <c r="A47" s="38">
        <v>40</v>
      </c>
      <c r="B47" s="39" t="s">
        <v>188</v>
      </c>
      <c r="C47" s="39" t="s">
        <v>189</v>
      </c>
      <c r="D47" s="54" t="s">
        <v>35</v>
      </c>
      <c r="E47" s="39" t="s">
        <v>190</v>
      </c>
      <c r="F47" s="41">
        <f t="shared" si="0"/>
        <v>2400</v>
      </c>
      <c r="G47" s="54" t="s">
        <v>45</v>
      </c>
      <c r="H47" s="55">
        <v>120</v>
      </c>
      <c r="I47" s="43">
        <v>20</v>
      </c>
      <c r="J47" s="44">
        <v>1.1666666666666667</v>
      </c>
      <c r="K47" s="56">
        <v>1.1969708333333333</v>
      </c>
      <c r="L47" s="56">
        <v>1.2196958333333334</v>
      </c>
      <c r="M47" s="46">
        <v>1.1666666666666667</v>
      </c>
      <c r="N47" s="47">
        <f t="shared" si="1"/>
        <v>0.89308333333333334</v>
      </c>
      <c r="O47" s="57">
        <v>107.17</v>
      </c>
      <c r="P47" s="49" t="s">
        <v>38</v>
      </c>
      <c r="Q47" s="46" t="s">
        <v>39</v>
      </c>
      <c r="R47" s="47">
        <v>1.1699999999999999</v>
      </c>
      <c r="S47" s="57">
        <v>12</v>
      </c>
      <c r="T47" s="48">
        <v>10</v>
      </c>
      <c r="U47" s="50">
        <v>1.4299999999999999</v>
      </c>
      <c r="V47" s="51">
        <f t="shared" si="2"/>
        <v>3432</v>
      </c>
      <c r="W47" s="52" t="s">
        <v>76</v>
      </c>
      <c r="X47" s="53" t="s">
        <v>191</v>
      </c>
    </row>
    <row r="48" ht="50.25" customHeight="1">
      <c r="A48" s="38">
        <v>41</v>
      </c>
      <c r="B48" s="39" t="s">
        <v>192</v>
      </c>
      <c r="C48" s="39" t="s">
        <v>193</v>
      </c>
      <c r="D48" s="54" t="s">
        <v>35</v>
      </c>
      <c r="E48" s="39" t="s">
        <v>64</v>
      </c>
      <c r="F48" s="41">
        <f t="shared" si="0"/>
        <v>30000</v>
      </c>
      <c r="G48" s="54" t="s">
        <v>37</v>
      </c>
      <c r="H48" s="55">
        <v>6000</v>
      </c>
      <c r="I48" s="43">
        <v>5</v>
      </c>
      <c r="J48" s="44">
        <v>0.13787866666666665</v>
      </c>
      <c r="K48" s="56">
        <v>0.14075766666666664</v>
      </c>
      <c r="L48" s="56">
        <v>0.143485</v>
      </c>
      <c r="M48" s="46">
        <v>0.13787866666666665</v>
      </c>
      <c r="N48" s="47">
        <f t="shared" si="1"/>
        <v>6.123e-002</v>
      </c>
      <c r="O48" s="57">
        <v>367.38</v>
      </c>
      <c r="P48" s="49" t="s">
        <v>38</v>
      </c>
      <c r="Q48" s="46" t="s">
        <v>39</v>
      </c>
      <c r="R48" s="47">
        <v>0.14000000000000001</v>
      </c>
      <c r="S48" s="57">
        <v>12</v>
      </c>
      <c r="T48" s="48">
        <v>10</v>
      </c>
      <c r="U48" s="50">
        <v>0.17000000000000001</v>
      </c>
      <c r="V48" s="51">
        <f t="shared" si="2"/>
        <v>5100</v>
      </c>
      <c r="W48" s="52" t="s">
        <v>194</v>
      </c>
      <c r="X48" s="53" t="s">
        <v>195</v>
      </c>
    </row>
    <row r="49" ht="50.25" customHeight="1">
      <c r="A49" s="38">
        <v>42</v>
      </c>
      <c r="B49" s="39" t="s">
        <v>192</v>
      </c>
      <c r="C49" s="39" t="s">
        <v>196</v>
      </c>
      <c r="D49" s="54" t="s">
        <v>35</v>
      </c>
      <c r="E49" s="39" t="s">
        <v>64</v>
      </c>
      <c r="F49" s="41">
        <f t="shared" si="0"/>
        <v>12500</v>
      </c>
      <c r="G49" s="54" t="s">
        <v>37</v>
      </c>
      <c r="H49" s="55">
        <v>2500</v>
      </c>
      <c r="I49" s="43">
        <v>5</v>
      </c>
      <c r="J49" s="44">
        <v>0.33818160000000003</v>
      </c>
      <c r="K49" s="56">
        <v>0.34509120000000004</v>
      </c>
      <c r="L49" s="56">
        <v>0.35199999999999998</v>
      </c>
      <c r="M49" s="46">
        <v>0.33818160000000003</v>
      </c>
      <c r="N49" s="47">
        <f t="shared" si="1"/>
        <v>0.10106799999999999</v>
      </c>
      <c r="O49" s="57">
        <v>252.66999999999999</v>
      </c>
      <c r="P49" s="49" t="s">
        <v>38</v>
      </c>
      <c r="Q49" s="46" t="s">
        <v>39</v>
      </c>
      <c r="R49" s="47">
        <v>0.34000000000000002</v>
      </c>
      <c r="S49" s="57">
        <v>12</v>
      </c>
      <c r="T49" s="48">
        <v>10</v>
      </c>
      <c r="U49" s="50">
        <v>0.40999999999999998</v>
      </c>
      <c r="V49" s="51">
        <f t="shared" si="2"/>
        <v>5125</v>
      </c>
      <c r="W49" s="52" t="s">
        <v>194</v>
      </c>
      <c r="X49" s="53" t="s">
        <v>197</v>
      </c>
    </row>
    <row r="50" ht="50.25" customHeight="1">
      <c r="A50" s="38">
        <v>43</v>
      </c>
      <c r="B50" s="39" t="s">
        <v>198</v>
      </c>
      <c r="C50" s="39" t="s">
        <v>199</v>
      </c>
      <c r="D50" s="54" t="s">
        <v>35</v>
      </c>
      <c r="E50" s="39" t="s">
        <v>36</v>
      </c>
      <c r="F50" s="41">
        <f t="shared" si="0"/>
        <v>175</v>
      </c>
      <c r="G50" s="54" t="s">
        <v>37</v>
      </c>
      <c r="H50" s="55">
        <v>25</v>
      </c>
      <c r="I50" s="43">
        <v>7</v>
      </c>
      <c r="J50" s="44">
        <v>8</v>
      </c>
      <c r="K50" s="56">
        <v>8.1818285714285715</v>
      </c>
      <c r="L50" s="56">
        <v>8.3272571428571425</v>
      </c>
      <c r="M50" s="46">
        <v>8</v>
      </c>
      <c r="N50" s="47">
        <f t="shared" si="1"/>
        <v>5.9836</v>
      </c>
      <c r="O50" s="57">
        <v>149.59</v>
      </c>
      <c r="P50" s="49" t="s">
        <v>38</v>
      </c>
      <c r="Q50" s="46" t="s">
        <v>39</v>
      </c>
      <c r="R50" s="47">
        <v>8</v>
      </c>
      <c r="S50" s="57">
        <v>12</v>
      </c>
      <c r="T50" s="48">
        <v>10</v>
      </c>
      <c r="U50" s="50">
        <v>9.7599999999999998</v>
      </c>
      <c r="V50" s="51">
        <f t="shared" si="2"/>
        <v>1708</v>
      </c>
      <c r="W50" s="52" t="s">
        <v>200</v>
      </c>
      <c r="X50" s="53" t="s">
        <v>201</v>
      </c>
    </row>
    <row r="51" ht="50.25" customHeight="1">
      <c r="A51" s="38">
        <v>44</v>
      </c>
      <c r="B51" s="39" t="s">
        <v>202</v>
      </c>
      <c r="C51" s="39" t="s">
        <v>203</v>
      </c>
      <c r="D51" s="54" t="s">
        <v>35</v>
      </c>
      <c r="E51" s="39" t="s">
        <v>55</v>
      </c>
      <c r="F51" s="41">
        <f t="shared" si="0"/>
        <v>450</v>
      </c>
      <c r="G51" s="54" t="s">
        <v>45</v>
      </c>
      <c r="H51" s="55">
        <v>30</v>
      </c>
      <c r="I51" s="43">
        <v>15</v>
      </c>
      <c r="J51" s="44">
        <v>10.272733333333333</v>
      </c>
      <c r="K51" s="56">
        <v>10.484844444444445</v>
      </c>
      <c r="L51" s="56">
        <v>10.696977777777779</v>
      </c>
      <c r="M51" s="46">
        <v>10.272733333333333</v>
      </c>
      <c r="N51" s="47">
        <f t="shared" si="1"/>
        <v>8.011000000000001</v>
      </c>
      <c r="O51" s="57">
        <v>240.33000000000001</v>
      </c>
      <c r="P51" s="49" t="s">
        <v>38</v>
      </c>
      <c r="Q51" s="46" t="s">
        <v>39</v>
      </c>
      <c r="R51" s="47">
        <v>10.27</v>
      </c>
      <c r="S51" s="57">
        <v>12</v>
      </c>
      <c r="T51" s="48">
        <v>10</v>
      </c>
      <c r="U51" s="50">
        <v>12.529999999999999</v>
      </c>
      <c r="V51" s="51">
        <f t="shared" si="2"/>
        <v>5638.5</v>
      </c>
      <c r="W51" s="52" t="s">
        <v>154</v>
      </c>
      <c r="X51" s="53" t="s">
        <v>204</v>
      </c>
    </row>
    <row r="52" ht="50.25" customHeight="1">
      <c r="A52" s="38">
        <v>45</v>
      </c>
      <c r="B52" s="39" t="s">
        <v>205</v>
      </c>
      <c r="C52" s="39" t="s">
        <v>206</v>
      </c>
      <c r="D52" s="54" t="s">
        <v>35</v>
      </c>
      <c r="E52" s="39" t="s">
        <v>55</v>
      </c>
      <c r="F52" s="41">
        <f t="shared" si="0"/>
        <v>112</v>
      </c>
      <c r="G52" s="54" t="s">
        <v>45</v>
      </c>
      <c r="H52" s="55">
        <v>56</v>
      </c>
      <c r="I52" s="43">
        <v>2</v>
      </c>
      <c r="J52" s="44">
        <v>2.4350892857142861</v>
      </c>
      <c r="K52" s="56">
        <v>2.4837500000000001</v>
      </c>
      <c r="L52" s="56">
        <v>2.5324999999999998</v>
      </c>
      <c r="M52" s="46">
        <v>2.4350892857142861</v>
      </c>
      <c r="N52" s="47">
        <f t="shared" si="1"/>
        <v>1.7625</v>
      </c>
      <c r="O52" s="57">
        <v>98.700000000000003</v>
      </c>
      <c r="P52" s="49" t="s">
        <v>38</v>
      </c>
      <c r="Q52" s="46" t="s">
        <v>39</v>
      </c>
      <c r="R52" s="47">
        <v>2.4399999999999999</v>
      </c>
      <c r="S52" s="57">
        <v>18</v>
      </c>
      <c r="T52" s="48">
        <v>10</v>
      </c>
      <c r="U52" s="50">
        <v>3.1200000000000001</v>
      </c>
      <c r="V52" s="51">
        <f t="shared" si="2"/>
        <v>349.44</v>
      </c>
      <c r="W52" s="52" t="s">
        <v>40</v>
      </c>
      <c r="X52" s="53" t="s">
        <v>207</v>
      </c>
    </row>
    <row r="53" ht="50.25" customHeight="1">
      <c r="A53" s="38">
        <v>46</v>
      </c>
      <c r="B53" s="39" t="s">
        <v>208</v>
      </c>
      <c r="C53" s="39" t="s">
        <v>209</v>
      </c>
      <c r="D53" s="54" t="s">
        <v>35</v>
      </c>
      <c r="E53" s="39" t="s">
        <v>158</v>
      </c>
      <c r="F53" s="41">
        <f t="shared" si="0"/>
        <v>300</v>
      </c>
      <c r="G53" s="54" t="s">
        <v>37</v>
      </c>
      <c r="H53" s="55">
        <v>15</v>
      </c>
      <c r="I53" s="43">
        <v>20</v>
      </c>
      <c r="J53" s="44">
        <v>8.1212</v>
      </c>
      <c r="K53" s="56">
        <v>8.3030333333333335</v>
      </c>
      <c r="L53" s="56">
        <v>8.4848333333333326</v>
      </c>
      <c r="M53" s="46">
        <v>8.1212</v>
      </c>
      <c r="N53" s="47">
        <f t="shared" si="1"/>
        <v>2.2166666666666668</v>
      </c>
      <c r="O53" s="57">
        <v>33.25</v>
      </c>
      <c r="P53" s="49" t="s">
        <v>38</v>
      </c>
      <c r="Q53" s="46" t="s">
        <v>39</v>
      </c>
      <c r="R53" s="47">
        <v>8.1199999999999992</v>
      </c>
      <c r="S53" s="57">
        <v>18</v>
      </c>
      <c r="T53" s="48">
        <v>10</v>
      </c>
      <c r="U53" s="50">
        <v>10.390000000000001</v>
      </c>
      <c r="V53" s="51">
        <f t="shared" si="2"/>
        <v>3117</v>
      </c>
      <c r="W53" s="52" t="s">
        <v>210</v>
      </c>
      <c r="X53" s="53" t="s">
        <v>211</v>
      </c>
    </row>
    <row r="54" ht="50.25" customHeight="1">
      <c r="A54" s="38">
        <v>47</v>
      </c>
      <c r="B54" s="39" t="s">
        <v>212</v>
      </c>
      <c r="C54" s="39" t="s">
        <v>213</v>
      </c>
      <c r="D54" s="54" t="s">
        <v>35</v>
      </c>
      <c r="E54" s="39" t="s">
        <v>214</v>
      </c>
      <c r="F54" s="41">
        <f t="shared" si="0"/>
        <v>500</v>
      </c>
      <c r="G54" s="54" t="s">
        <v>45</v>
      </c>
      <c r="H54" s="55">
        <v>20</v>
      </c>
      <c r="I54" s="43">
        <v>25</v>
      </c>
      <c r="J54" s="44">
        <v>4.9091000000000005</v>
      </c>
      <c r="K54" s="56">
        <v>5.0454600000000003</v>
      </c>
      <c r="L54" s="56">
        <v>5.1363599999999998</v>
      </c>
      <c r="M54" s="46">
        <v>4.9091000000000005</v>
      </c>
      <c r="N54" s="47">
        <f t="shared" si="1"/>
        <v>2.1179999999999999</v>
      </c>
      <c r="O54" s="57">
        <v>42.359999999999999</v>
      </c>
      <c r="P54" s="49" t="s">
        <v>38</v>
      </c>
      <c r="Q54" s="46" t="s">
        <v>39</v>
      </c>
      <c r="R54" s="47">
        <v>4.9100000000000001</v>
      </c>
      <c r="S54" s="57">
        <v>18</v>
      </c>
      <c r="T54" s="48">
        <v>10</v>
      </c>
      <c r="U54" s="50">
        <v>6.2800000000000002</v>
      </c>
      <c r="V54" s="51">
        <f t="shared" si="2"/>
        <v>3140</v>
      </c>
      <c r="W54" s="52" t="s">
        <v>210</v>
      </c>
      <c r="X54" s="53" t="s">
        <v>215</v>
      </c>
    </row>
    <row r="55" ht="50.25" customHeight="1">
      <c r="A55" s="38">
        <v>48</v>
      </c>
      <c r="B55" s="39" t="s">
        <v>216</v>
      </c>
      <c r="C55" s="39" t="s">
        <v>217</v>
      </c>
      <c r="D55" s="54" t="s">
        <v>35</v>
      </c>
      <c r="E55" s="39" t="s">
        <v>171</v>
      </c>
      <c r="F55" s="41">
        <f t="shared" si="0"/>
        <v>60</v>
      </c>
      <c r="G55" s="54" t="s">
        <v>37</v>
      </c>
      <c r="H55" s="55">
        <v>10</v>
      </c>
      <c r="I55" s="43">
        <v>6</v>
      </c>
      <c r="J55" s="44">
        <v>14.181833333333334</v>
      </c>
      <c r="K55" s="56">
        <v>14.545500000000001</v>
      </c>
      <c r="L55" s="56">
        <v>14.818166666666666</v>
      </c>
      <c r="M55" s="46">
        <v>14.181833333333334</v>
      </c>
      <c r="N55" s="47">
        <f t="shared" si="1"/>
        <v>2.726</v>
      </c>
      <c r="O55" s="57">
        <v>27.260000000000002</v>
      </c>
      <c r="P55" s="49" t="s">
        <v>38</v>
      </c>
      <c r="Q55" s="46" t="s">
        <v>39</v>
      </c>
      <c r="R55" s="47">
        <v>14.18</v>
      </c>
      <c r="S55" s="57">
        <v>18</v>
      </c>
      <c r="T55" s="48">
        <v>10</v>
      </c>
      <c r="U55" s="50">
        <v>18.149999999999999</v>
      </c>
      <c r="V55" s="51">
        <f t="shared" si="2"/>
        <v>1089</v>
      </c>
      <c r="W55" s="52" t="s">
        <v>218</v>
      </c>
      <c r="X55" s="53" t="s">
        <v>219</v>
      </c>
    </row>
    <row r="56" ht="50.25" customHeight="1">
      <c r="A56" s="38">
        <v>49</v>
      </c>
      <c r="B56" s="39" t="s">
        <v>220</v>
      </c>
      <c r="C56" s="39" t="s">
        <v>221</v>
      </c>
      <c r="D56" s="54" t="s">
        <v>35</v>
      </c>
      <c r="E56" s="39" t="s">
        <v>55</v>
      </c>
      <c r="F56" s="41">
        <f t="shared" si="0"/>
        <v>150</v>
      </c>
      <c r="G56" s="54" t="s">
        <v>45</v>
      </c>
      <c r="H56" s="55">
        <v>30</v>
      </c>
      <c r="I56" s="43">
        <v>5</v>
      </c>
      <c r="J56" s="44">
        <v>7.2423999999999991</v>
      </c>
      <c r="K56" s="56">
        <v>7.393933333333333</v>
      </c>
      <c r="L56" s="56">
        <v>7.5454666666666661</v>
      </c>
      <c r="M56" s="46">
        <v>7.2423999999999991</v>
      </c>
      <c r="N56" s="47">
        <f t="shared" si="1"/>
        <v>4.8833333333333337</v>
      </c>
      <c r="O56" s="57">
        <v>146.5</v>
      </c>
      <c r="P56" s="49" t="s">
        <v>38</v>
      </c>
      <c r="Q56" s="46" t="s">
        <v>39</v>
      </c>
      <c r="R56" s="47">
        <v>7.2400000000000002</v>
      </c>
      <c r="S56" s="57">
        <v>12</v>
      </c>
      <c r="T56" s="48">
        <v>10</v>
      </c>
      <c r="U56" s="50">
        <v>8.8300000000000001</v>
      </c>
      <c r="V56" s="51">
        <f t="shared" si="2"/>
        <v>1324.5</v>
      </c>
      <c r="W56" s="52" t="s">
        <v>222</v>
      </c>
      <c r="X56" s="53" t="s">
        <v>223</v>
      </c>
    </row>
    <row r="57" ht="50.25" customHeight="1">
      <c r="A57" s="38">
        <v>50</v>
      </c>
      <c r="B57" s="39" t="s">
        <v>224</v>
      </c>
      <c r="C57" s="39" t="s">
        <v>225</v>
      </c>
      <c r="D57" s="54" t="s">
        <v>35</v>
      </c>
      <c r="E57" s="39" t="s">
        <v>226</v>
      </c>
      <c r="F57" s="41">
        <f t="shared" si="0"/>
        <v>240</v>
      </c>
      <c r="G57" s="54" t="s">
        <v>45</v>
      </c>
      <c r="H57" s="55">
        <v>20</v>
      </c>
      <c r="I57" s="43">
        <v>12</v>
      </c>
      <c r="J57" s="44">
        <v>31.363625000000003</v>
      </c>
      <c r="K57" s="56">
        <v>32</v>
      </c>
      <c r="L57" s="56">
        <v>32.636375000000001</v>
      </c>
      <c r="M57" s="46">
        <v>31.363625000000003</v>
      </c>
      <c r="N57" s="47">
        <f t="shared" si="1"/>
        <v>20.442500000000003</v>
      </c>
      <c r="O57" s="57">
        <v>408.85000000000002</v>
      </c>
      <c r="P57" s="49" t="s">
        <v>38</v>
      </c>
      <c r="Q57" s="46" t="s">
        <v>39</v>
      </c>
      <c r="R57" s="47">
        <v>31.359999999999999</v>
      </c>
      <c r="S57" s="57">
        <v>12</v>
      </c>
      <c r="T57" s="48">
        <v>10</v>
      </c>
      <c r="U57" s="50">
        <v>38.259999999999998</v>
      </c>
      <c r="V57" s="51">
        <f t="shared" si="2"/>
        <v>9182.3999999999996</v>
      </c>
      <c r="W57" s="52" t="s">
        <v>46</v>
      </c>
      <c r="X57" s="53" t="s">
        <v>227</v>
      </c>
    </row>
    <row r="58" ht="50.25" customHeight="1">
      <c r="A58" s="38">
        <v>51</v>
      </c>
      <c r="B58" s="39" t="s">
        <v>228</v>
      </c>
      <c r="C58" s="39" t="s">
        <v>229</v>
      </c>
      <c r="D58" s="54" t="s">
        <v>35</v>
      </c>
      <c r="E58" s="39" t="s">
        <v>230</v>
      </c>
      <c r="F58" s="41">
        <f t="shared" si="0"/>
        <v>650</v>
      </c>
      <c r="G58" s="54" t="s">
        <v>37</v>
      </c>
      <c r="H58" s="55">
        <v>50</v>
      </c>
      <c r="I58" s="43">
        <v>13</v>
      </c>
      <c r="J58" s="61">
        <v>4.4545384615384611</v>
      </c>
      <c r="K58" s="56">
        <v>4.5454615384615389</v>
      </c>
      <c r="L58" s="56">
        <v>4.6363692307692306</v>
      </c>
      <c r="M58" s="46">
        <v>4.4545384615384611</v>
      </c>
      <c r="N58" s="46">
        <f t="shared" si="1"/>
        <v>4.5760000000000005</v>
      </c>
      <c r="O58" s="57">
        <v>228.80000000000001</v>
      </c>
      <c r="P58" s="49" t="s">
        <v>38</v>
      </c>
      <c r="Q58" s="46" t="s">
        <v>39</v>
      </c>
      <c r="R58" s="47">
        <v>4.4500000000000002</v>
      </c>
      <c r="S58" s="48">
        <v>12</v>
      </c>
      <c r="T58" s="48">
        <v>10</v>
      </c>
      <c r="U58" s="50">
        <v>5.4299999999999997</v>
      </c>
      <c r="V58" s="51">
        <f t="shared" si="2"/>
        <v>3529.5</v>
      </c>
      <c r="W58" s="52" t="s">
        <v>40</v>
      </c>
      <c r="X58" s="53" t="s">
        <v>231</v>
      </c>
    </row>
    <row r="59" ht="50.25" customHeight="1">
      <c r="A59" s="38">
        <v>52</v>
      </c>
      <c r="B59" s="39" t="s">
        <v>232</v>
      </c>
      <c r="C59" s="39" t="s">
        <v>233</v>
      </c>
      <c r="D59" s="54" t="s">
        <v>35</v>
      </c>
      <c r="E59" s="39" t="s">
        <v>171</v>
      </c>
      <c r="F59" s="41">
        <f t="shared" si="0"/>
        <v>500</v>
      </c>
      <c r="G59" s="54" t="s">
        <v>37</v>
      </c>
      <c r="H59" s="55">
        <v>25</v>
      </c>
      <c r="I59" s="43">
        <v>20</v>
      </c>
      <c r="J59" s="44">
        <v>12.981819999999999</v>
      </c>
      <c r="K59" s="56">
        <v>13.27272</v>
      </c>
      <c r="L59" s="56">
        <v>13.527280000000001</v>
      </c>
      <c r="M59" s="46">
        <v>12.981819999999999</v>
      </c>
      <c r="N59" s="47">
        <f t="shared" si="1"/>
        <v>10.342000000000001</v>
      </c>
      <c r="O59" s="57">
        <v>258.55000000000001</v>
      </c>
      <c r="P59" s="49" t="s">
        <v>38</v>
      </c>
      <c r="Q59" s="46" t="s">
        <v>39</v>
      </c>
      <c r="R59" s="47">
        <v>12.98</v>
      </c>
      <c r="S59" s="57">
        <v>12</v>
      </c>
      <c r="T59" s="48">
        <v>10</v>
      </c>
      <c r="U59" s="50">
        <v>15.84</v>
      </c>
      <c r="V59" s="51">
        <f t="shared" si="2"/>
        <v>7920</v>
      </c>
      <c r="W59" s="52" t="s">
        <v>144</v>
      </c>
      <c r="X59" s="53" t="s">
        <v>234</v>
      </c>
    </row>
    <row r="60" ht="50.25" customHeight="1">
      <c r="A60" s="38">
        <v>53</v>
      </c>
      <c r="B60" s="39" t="s">
        <v>235</v>
      </c>
      <c r="C60" s="39" t="s">
        <v>236</v>
      </c>
      <c r="D60" s="54" t="s">
        <v>35</v>
      </c>
      <c r="E60" s="39" t="s">
        <v>55</v>
      </c>
      <c r="F60" s="41">
        <f t="shared" si="0"/>
        <v>616</v>
      </c>
      <c r="G60" s="54" t="s">
        <v>45</v>
      </c>
      <c r="H60" s="55">
        <v>56</v>
      </c>
      <c r="I60" s="43">
        <v>11</v>
      </c>
      <c r="J60" s="44">
        <v>3.2467532467532467</v>
      </c>
      <c r="K60" s="56">
        <v>3.3116883116883118</v>
      </c>
      <c r="L60" s="56">
        <v>3.3766233766233764</v>
      </c>
      <c r="M60" s="46">
        <v>3.2467532467532467</v>
      </c>
      <c r="N60" s="47">
        <f t="shared" si="1"/>
        <v>2.121607142857143</v>
      </c>
      <c r="O60" s="57">
        <v>118.81</v>
      </c>
      <c r="P60" s="49" t="s">
        <v>38</v>
      </c>
      <c r="Q60" s="46" t="s">
        <v>39</v>
      </c>
      <c r="R60" s="47">
        <v>3.25</v>
      </c>
      <c r="S60" s="57">
        <v>12</v>
      </c>
      <c r="T60" s="48">
        <v>10</v>
      </c>
      <c r="U60" s="50">
        <v>3.9700000000000002</v>
      </c>
      <c r="V60" s="51">
        <f t="shared" si="2"/>
        <v>2445.52</v>
      </c>
      <c r="W60" s="52" t="s">
        <v>104</v>
      </c>
      <c r="X60" s="53" t="s">
        <v>237</v>
      </c>
    </row>
    <row r="61" ht="50.25" customHeight="1">
      <c r="A61" s="38">
        <v>54</v>
      </c>
      <c r="B61" s="39" t="s">
        <v>238</v>
      </c>
      <c r="C61" s="39" t="s">
        <v>239</v>
      </c>
      <c r="D61" s="54" t="s">
        <v>35</v>
      </c>
      <c r="E61" s="39" t="s">
        <v>240</v>
      </c>
      <c r="F61" s="41">
        <f t="shared" si="0"/>
        <v>3000</v>
      </c>
      <c r="G61" s="54" t="s">
        <v>37</v>
      </c>
      <c r="H61" s="55">
        <v>1000</v>
      </c>
      <c r="I61" s="43">
        <v>3</v>
      </c>
      <c r="J61" s="44">
        <v>1.2972733333333333</v>
      </c>
      <c r="K61" s="56">
        <v>1.3236366666666666</v>
      </c>
      <c r="L61" s="56">
        <v>1.3500000000000001</v>
      </c>
      <c r="M61" s="46">
        <v>1.2972733333333333</v>
      </c>
      <c r="N61" s="47">
        <f t="shared" si="1"/>
        <v>0.84011999999999998</v>
      </c>
      <c r="O61" s="57">
        <v>840.12</v>
      </c>
      <c r="P61" s="49" t="s">
        <v>38</v>
      </c>
      <c r="Q61" s="46" t="s">
        <v>39</v>
      </c>
      <c r="R61" s="47">
        <v>1.3</v>
      </c>
      <c r="S61" s="57">
        <v>10</v>
      </c>
      <c r="T61" s="48">
        <v>10</v>
      </c>
      <c r="U61" s="50">
        <v>1.5600000000000001</v>
      </c>
      <c r="V61" s="51">
        <f t="shared" si="2"/>
        <v>4680</v>
      </c>
      <c r="W61" s="52" t="s">
        <v>134</v>
      </c>
      <c r="X61" s="53" t="s">
        <v>241</v>
      </c>
    </row>
    <row r="62" ht="50.25" customHeight="1">
      <c r="A62" s="38">
        <v>55</v>
      </c>
      <c r="B62" s="39" t="s">
        <v>242</v>
      </c>
      <c r="C62" s="39" t="s">
        <v>118</v>
      </c>
      <c r="D62" s="54" t="s">
        <v>35</v>
      </c>
      <c r="E62" s="39" t="s">
        <v>44</v>
      </c>
      <c r="F62" s="41">
        <f t="shared" si="0"/>
        <v>540</v>
      </c>
      <c r="G62" s="54" t="s">
        <v>45</v>
      </c>
      <c r="H62" s="55">
        <v>20</v>
      </c>
      <c r="I62" s="43">
        <v>27</v>
      </c>
      <c r="J62" s="44">
        <v>5.5454629629629633</v>
      </c>
      <c r="K62" s="56">
        <v>5.6818148148148149</v>
      </c>
      <c r="L62" s="56">
        <v>5.7727222222222219</v>
      </c>
      <c r="M62" s="46">
        <v>5.5454629629629633</v>
      </c>
      <c r="N62" s="47">
        <f t="shared" si="1"/>
        <v>2.2949999999999999</v>
      </c>
      <c r="O62" s="57">
        <v>45.899999999999999</v>
      </c>
      <c r="P62" s="49" t="s">
        <v>38</v>
      </c>
      <c r="Q62" s="46" t="s">
        <v>39</v>
      </c>
      <c r="R62" s="47">
        <v>5.5499999999999998</v>
      </c>
      <c r="S62" s="57">
        <v>18</v>
      </c>
      <c r="T62" s="48">
        <v>10</v>
      </c>
      <c r="U62" s="50">
        <v>7.0999999999999996</v>
      </c>
      <c r="V62" s="51">
        <f t="shared" si="2"/>
        <v>3834</v>
      </c>
      <c r="W62" s="52" t="s">
        <v>210</v>
      </c>
      <c r="X62" s="53" t="s">
        <v>243</v>
      </c>
    </row>
    <row r="63" ht="50.25" customHeight="1">
      <c r="A63" s="38">
        <v>56</v>
      </c>
      <c r="B63" s="39" t="s">
        <v>244</v>
      </c>
      <c r="C63" s="39" t="s">
        <v>245</v>
      </c>
      <c r="D63" s="54" t="s">
        <v>35</v>
      </c>
      <c r="E63" s="39" t="s">
        <v>55</v>
      </c>
      <c r="F63" s="41">
        <f t="shared" si="0"/>
        <v>360</v>
      </c>
      <c r="G63" s="54" t="s">
        <v>45</v>
      </c>
      <c r="H63" s="55">
        <v>30</v>
      </c>
      <c r="I63" s="43">
        <v>12</v>
      </c>
      <c r="J63" s="44">
        <v>7</v>
      </c>
      <c r="K63" s="56">
        <v>7.1515277777777779</v>
      </c>
      <c r="L63" s="56">
        <v>7.3030277777777783</v>
      </c>
      <c r="M63" s="46">
        <v>7</v>
      </c>
      <c r="N63" s="47">
        <f t="shared" si="1"/>
        <v>4.9110000000000005</v>
      </c>
      <c r="O63" s="57">
        <v>147.33000000000001</v>
      </c>
      <c r="P63" s="49" t="s">
        <v>38</v>
      </c>
      <c r="Q63" s="46" t="s">
        <v>39</v>
      </c>
      <c r="R63" s="47">
        <v>7</v>
      </c>
      <c r="S63" s="57">
        <v>12</v>
      </c>
      <c r="T63" s="48">
        <v>10</v>
      </c>
      <c r="U63" s="50">
        <v>8.5399999999999991</v>
      </c>
      <c r="V63" s="51">
        <f t="shared" si="2"/>
        <v>3074.3999999999996</v>
      </c>
      <c r="W63" s="52" t="s">
        <v>40</v>
      </c>
      <c r="X63" s="53" t="s">
        <v>246</v>
      </c>
    </row>
    <row r="64" ht="50.25" customHeight="1">
      <c r="A64" s="38">
        <v>57</v>
      </c>
      <c r="B64" s="39" t="s">
        <v>247</v>
      </c>
      <c r="C64" s="39" t="s">
        <v>248</v>
      </c>
      <c r="D64" s="54" t="s">
        <v>35</v>
      </c>
      <c r="E64" s="39" t="s">
        <v>44</v>
      </c>
      <c r="F64" s="41">
        <f t="shared" si="0"/>
        <v>360</v>
      </c>
      <c r="G64" s="54" t="s">
        <v>45</v>
      </c>
      <c r="H64" s="55">
        <v>30</v>
      </c>
      <c r="I64" s="43">
        <v>12</v>
      </c>
      <c r="J64" s="44">
        <v>6.6969722222222217</v>
      </c>
      <c r="K64" s="56">
        <v>6.8484722222222221</v>
      </c>
      <c r="L64" s="56">
        <v>6.9696944444444444</v>
      </c>
      <c r="M64" s="46">
        <v>6.6969722222222217</v>
      </c>
      <c r="N64" s="47">
        <f t="shared" si="1"/>
        <v>1.3333333333333333</v>
      </c>
      <c r="O64" s="57">
        <v>40</v>
      </c>
      <c r="P64" s="49" t="s">
        <v>38</v>
      </c>
      <c r="Q64" s="46" t="s">
        <v>39</v>
      </c>
      <c r="R64" s="47">
        <v>6.7000000000000002</v>
      </c>
      <c r="S64" s="57">
        <v>18</v>
      </c>
      <c r="T64" s="48">
        <v>10</v>
      </c>
      <c r="U64" s="50">
        <v>8.5800000000000001</v>
      </c>
      <c r="V64" s="51">
        <f t="shared" si="2"/>
        <v>3088.8000000000002</v>
      </c>
      <c r="W64" s="52" t="s">
        <v>154</v>
      </c>
      <c r="X64" s="53" t="s">
        <v>249</v>
      </c>
    </row>
    <row r="65" ht="50.25" customHeight="1">
      <c r="A65" s="38">
        <v>58</v>
      </c>
      <c r="B65" s="39" t="s">
        <v>250</v>
      </c>
      <c r="C65" s="39" t="s">
        <v>251</v>
      </c>
      <c r="D65" s="54" t="s">
        <v>35</v>
      </c>
      <c r="E65" s="39" t="s">
        <v>252</v>
      </c>
      <c r="F65" s="41">
        <f t="shared" si="0"/>
        <v>75</v>
      </c>
      <c r="G65" s="54" t="s">
        <v>37</v>
      </c>
      <c r="H65" s="55">
        <v>5</v>
      </c>
      <c r="I65" s="43">
        <v>15</v>
      </c>
      <c r="J65" s="44">
        <v>25.454533333333334</v>
      </c>
      <c r="K65" s="56">
        <v>26</v>
      </c>
      <c r="L65" s="56">
        <v>26.545466666666666</v>
      </c>
      <c r="M65" s="46">
        <v>25.454533333333334</v>
      </c>
      <c r="N65" s="47">
        <f t="shared" si="1"/>
        <v>18.033999999999999</v>
      </c>
      <c r="O65" s="57">
        <v>90.170000000000002</v>
      </c>
      <c r="P65" s="49" t="s">
        <v>38</v>
      </c>
      <c r="Q65" s="46" t="s">
        <v>39</v>
      </c>
      <c r="R65" s="47">
        <v>25.449999999999999</v>
      </c>
      <c r="S65" s="57">
        <v>18</v>
      </c>
      <c r="T65" s="48">
        <v>10</v>
      </c>
      <c r="U65" s="50">
        <v>32.579999999999998</v>
      </c>
      <c r="V65" s="51">
        <f t="shared" si="2"/>
        <v>2443.5</v>
      </c>
      <c r="W65" s="52" t="s">
        <v>112</v>
      </c>
      <c r="X65" s="53" t="s">
        <v>253</v>
      </c>
    </row>
    <row r="66" ht="50.25" customHeight="1">
      <c r="A66" s="38">
        <v>59</v>
      </c>
      <c r="B66" s="39" t="s">
        <v>254</v>
      </c>
      <c r="C66" s="39" t="s">
        <v>255</v>
      </c>
      <c r="D66" s="54" t="s">
        <v>35</v>
      </c>
      <c r="E66" s="39" t="s">
        <v>55</v>
      </c>
      <c r="F66" s="41">
        <f t="shared" si="0"/>
        <v>1400</v>
      </c>
      <c r="G66" s="54" t="s">
        <v>45</v>
      </c>
      <c r="H66" s="55">
        <v>100</v>
      </c>
      <c r="I66" s="43">
        <v>14</v>
      </c>
      <c r="J66" s="44">
        <v>2.0909071428571426</v>
      </c>
      <c r="K66" s="56">
        <v>2.1363642857142855</v>
      </c>
      <c r="L66" s="56">
        <v>2.1818214285714288</v>
      </c>
      <c r="M66" s="46">
        <v>2.0909071428571426</v>
      </c>
      <c r="N66" s="47">
        <f t="shared" si="1"/>
        <v>1.6622999999999999</v>
      </c>
      <c r="O66" s="57">
        <v>166.22999999999999</v>
      </c>
      <c r="P66" s="49" t="s">
        <v>38</v>
      </c>
      <c r="Q66" s="46" t="s">
        <v>39</v>
      </c>
      <c r="R66" s="47">
        <v>2.0899999999999999</v>
      </c>
      <c r="S66" s="57">
        <v>12</v>
      </c>
      <c r="T66" s="48">
        <v>10</v>
      </c>
      <c r="U66" s="50">
        <v>2.5499999999999998</v>
      </c>
      <c r="V66" s="51">
        <f t="shared" si="2"/>
        <v>3569.9999999999995</v>
      </c>
      <c r="W66" s="52" t="s">
        <v>256</v>
      </c>
      <c r="X66" s="53" t="s">
        <v>257</v>
      </c>
    </row>
    <row r="67" ht="50.25" customHeight="1">
      <c r="A67" s="38">
        <v>60</v>
      </c>
      <c r="B67" s="39" t="s">
        <v>258</v>
      </c>
      <c r="C67" s="39" t="s">
        <v>259</v>
      </c>
      <c r="D67" s="54" t="s">
        <v>35</v>
      </c>
      <c r="E67" s="39" t="s">
        <v>260</v>
      </c>
      <c r="F67" s="41">
        <f t="shared" si="0"/>
        <v>600</v>
      </c>
      <c r="G67" s="54" t="s">
        <v>37</v>
      </c>
      <c r="H67" s="55">
        <v>100</v>
      </c>
      <c r="I67" s="43">
        <v>6</v>
      </c>
      <c r="J67" s="44">
        <v>1.65455</v>
      </c>
      <c r="K67" s="56">
        <v>1.6909166666666666</v>
      </c>
      <c r="L67" s="56">
        <v>1.7272666666666665</v>
      </c>
      <c r="M67" s="46">
        <v>1.65455</v>
      </c>
      <c r="N67" s="47">
        <f t="shared" si="1"/>
        <v>0.28539999999999999</v>
      </c>
      <c r="O67" s="57">
        <v>28.539999999999999</v>
      </c>
      <c r="P67" s="49" t="s">
        <v>38</v>
      </c>
      <c r="Q67" s="46" t="s">
        <v>39</v>
      </c>
      <c r="R67" s="47">
        <v>1.6499999999999999</v>
      </c>
      <c r="S67" s="57">
        <v>18</v>
      </c>
      <c r="T67" s="48">
        <v>10</v>
      </c>
      <c r="U67" s="50">
        <v>2.1099999999999999</v>
      </c>
      <c r="V67" s="51">
        <f t="shared" si="2"/>
        <v>1266</v>
      </c>
      <c r="W67" s="52" t="s">
        <v>194</v>
      </c>
      <c r="X67" s="53" t="s">
        <v>261</v>
      </c>
    </row>
    <row r="68" ht="50.25" customHeight="1">
      <c r="A68" s="38">
        <v>61</v>
      </c>
      <c r="B68" s="39" t="s">
        <v>262</v>
      </c>
      <c r="C68" s="39" t="s">
        <v>263</v>
      </c>
      <c r="D68" s="54" t="s">
        <v>35</v>
      </c>
      <c r="E68" s="39" t="s">
        <v>171</v>
      </c>
      <c r="F68" s="41">
        <f t="shared" si="0"/>
        <v>400</v>
      </c>
      <c r="G68" s="54" t="s">
        <v>37</v>
      </c>
      <c r="H68" s="55">
        <v>100</v>
      </c>
      <c r="I68" s="43">
        <v>4</v>
      </c>
      <c r="J68" s="44">
        <v>2.2272750000000001</v>
      </c>
      <c r="K68" s="56">
        <v>2.2727249999999999</v>
      </c>
      <c r="L68" s="56">
        <v>2.3181750000000001</v>
      </c>
      <c r="M68" s="46">
        <v>2.2272750000000001</v>
      </c>
      <c r="N68" s="47">
        <f t="shared" si="1"/>
        <v>1.3297999999999999</v>
      </c>
      <c r="O68" s="57">
        <v>132.97999999999999</v>
      </c>
      <c r="P68" s="49" t="s">
        <v>38</v>
      </c>
      <c r="Q68" s="46" t="s">
        <v>39</v>
      </c>
      <c r="R68" s="47">
        <v>2.23</v>
      </c>
      <c r="S68" s="57">
        <v>12</v>
      </c>
      <c r="T68" s="48">
        <v>10</v>
      </c>
      <c r="U68" s="50">
        <v>2.7200000000000002</v>
      </c>
      <c r="V68" s="51">
        <f t="shared" si="2"/>
        <v>1088</v>
      </c>
      <c r="W68" s="52" t="s">
        <v>92</v>
      </c>
      <c r="X68" s="53" t="s">
        <v>264</v>
      </c>
    </row>
    <row r="69" ht="50.25" customHeight="1">
      <c r="A69" s="38">
        <v>62</v>
      </c>
      <c r="B69" s="39" t="s">
        <v>265</v>
      </c>
      <c r="C69" s="39" t="s">
        <v>266</v>
      </c>
      <c r="D69" s="54" t="s">
        <v>35</v>
      </c>
      <c r="E69" s="39" t="s">
        <v>55</v>
      </c>
      <c r="F69" s="41">
        <f t="shared" ref="F69:F131" si="3">H69*I69</f>
        <v>308</v>
      </c>
      <c r="G69" s="54" t="s">
        <v>45</v>
      </c>
      <c r="H69" s="55">
        <v>28</v>
      </c>
      <c r="I69" s="43">
        <v>11</v>
      </c>
      <c r="J69" s="44">
        <v>5.1298701298701301</v>
      </c>
      <c r="K69" s="56">
        <v>5.2597402597402594</v>
      </c>
      <c r="L69" s="56">
        <v>5.3571428571428568</v>
      </c>
      <c r="M69" s="46">
        <v>5.1298701298701301</v>
      </c>
      <c r="N69" s="47">
        <f t="shared" ref="N69:N132" si="4">O69/H69</f>
        <v>5.8510714285714291</v>
      </c>
      <c r="O69" s="57">
        <v>163.83000000000001</v>
      </c>
      <c r="P69" s="49" t="s">
        <v>38</v>
      </c>
      <c r="Q69" s="46" t="s">
        <v>39</v>
      </c>
      <c r="R69" s="47">
        <v>5.1299999999999999</v>
      </c>
      <c r="S69" s="57">
        <v>12</v>
      </c>
      <c r="T69" s="48">
        <v>10</v>
      </c>
      <c r="U69" s="50">
        <v>6.2599999999999998</v>
      </c>
      <c r="V69" s="51">
        <f t="shared" ref="V69:V132" si="5">F69*U69</f>
        <v>1928.0799999999999</v>
      </c>
      <c r="W69" s="52" t="s">
        <v>267</v>
      </c>
      <c r="X69" s="53" t="s">
        <v>268</v>
      </c>
    </row>
    <row r="70" ht="50.25" customHeight="1">
      <c r="A70" s="38">
        <v>63</v>
      </c>
      <c r="B70" s="39" t="s">
        <v>269</v>
      </c>
      <c r="C70" s="39" t="s">
        <v>270</v>
      </c>
      <c r="D70" s="54" t="s">
        <v>35</v>
      </c>
      <c r="E70" s="39" t="s">
        <v>55</v>
      </c>
      <c r="F70" s="41">
        <f t="shared" si="3"/>
        <v>224</v>
      </c>
      <c r="G70" s="54" t="s">
        <v>45</v>
      </c>
      <c r="H70" s="55">
        <v>28</v>
      </c>
      <c r="I70" s="43">
        <v>8</v>
      </c>
      <c r="J70" s="44">
        <v>6.3961160714285716</v>
      </c>
      <c r="K70" s="56">
        <v>6.525982142857143</v>
      </c>
      <c r="L70" s="56">
        <v>6.6558482142857143</v>
      </c>
      <c r="M70" s="46">
        <v>6.3961160714285716</v>
      </c>
      <c r="N70" s="47">
        <f t="shared" si="4"/>
        <v>4.8939285714285718</v>
      </c>
      <c r="O70" s="57">
        <v>137.03</v>
      </c>
      <c r="P70" s="49" t="s">
        <v>38</v>
      </c>
      <c r="Q70" s="46" t="s">
        <v>39</v>
      </c>
      <c r="R70" s="47">
        <v>6.4000000000000004</v>
      </c>
      <c r="S70" s="57">
        <v>12</v>
      </c>
      <c r="T70" s="48">
        <v>10</v>
      </c>
      <c r="U70" s="50">
        <v>7.8099999999999996</v>
      </c>
      <c r="V70" s="51">
        <f t="shared" si="5"/>
        <v>1749.4399999999998</v>
      </c>
      <c r="W70" s="52" t="s">
        <v>271</v>
      </c>
      <c r="X70" s="53" t="s">
        <v>272</v>
      </c>
    </row>
    <row r="71" ht="50.25" customHeight="1">
      <c r="A71" s="38">
        <v>64</v>
      </c>
      <c r="B71" s="39" t="s">
        <v>269</v>
      </c>
      <c r="C71" s="39" t="s">
        <v>273</v>
      </c>
      <c r="D71" s="54" t="s">
        <v>35</v>
      </c>
      <c r="E71" s="39" t="s">
        <v>44</v>
      </c>
      <c r="F71" s="41">
        <f t="shared" si="3"/>
        <v>300</v>
      </c>
      <c r="G71" s="54" t="s">
        <v>274</v>
      </c>
      <c r="H71" s="55">
        <v>100</v>
      </c>
      <c r="I71" s="43">
        <v>3</v>
      </c>
      <c r="J71" s="44">
        <v>3.0727333333333333</v>
      </c>
      <c r="K71" s="56">
        <v>3.1363666666666665</v>
      </c>
      <c r="L71" s="56">
        <v>3.2000000000000002</v>
      </c>
      <c r="M71" s="46">
        <v>3.0727333333333333</v>
      </c>
      <c r="N71" s="47">
        <f t="shared" si="4"/>
        <v>1.7734000000000001</v>
      </c>
      <c r="O71" s="57">
        <v>177.34</v>
      </c>
      <c r="P71" s="49" t="s">
        <v>38</v>
      </c>
      <c r="Q71" s="46" t="s">
        <v>39</v>
      </c>
      <c r="R71" s="47">
        <v>3.0699999999999998</v>
      </c>
      <c r="S71" s="57">
        <v>12</v>
      </c>
      <c r="T71" s="48">
        <v>10</v>
      </c>
      <c r="U71" s="50">
        <v>3.75</v>
      </c>
      <c r="V71" s="51">
        <f t="shared" si="5"/>
        <v>1125</v>
      </c>
      <c r="W71" s="52" t="s">
        <v>271</v>
      </c>
      <c r="X71" s="53" t="s">
        <v>275</v>
      </c>
    </row>
    <row r="72" ht="50.25" customHeight="1">
      <c r="A72" s="38">
        <v>65</v>
      </c>
      <c r="B72" s="39" t="s">
        <v>276</v>
      </c>
      <c r="C72" s="39" t="s">
        <v>277</v>
      </c>
      <c r="D72" s="54" t="s">
        <v>35</v>
      </c>
      <c r="E72" s="39" t="s">
        <v>44</v>
      </c>
      <c r="F72" s="41">
        <f t="shared" si="3"/>
        <v>360</v>
      </c>
      <c r="G72" s="54" t="s">
        <v>45</v>
      </c>
      <c r="H72" s="55">
        <v>20</v>
      </c>
      <c r="I72" s="43">
        <v>18</v>
      </c>
      <c r="J72" s="61">
        <v>4.9545555555555563</v>
      </c>
      <c r="K72" s="56">
        <v>5.0909166666666668</v>
      </c>
      <c r="L72" s="56">
        <v>5.181805555555556</v>
      </c>
      <c r="M72" s="46">
        <v>4.9545555555555563</v>
      </c>
      <c r="N72" s="46">
        <f t="shared" si="4"/>
        <v>5.4119999999999999</v>
      </c>
      <c r="O72" s="57">
        <v>108.23999999999999</v>
      </c>
      <c r="P72" s="49" t="s">
        <v>38</v>
      </c>
      <c r="Q72" s="46" t="s">
        <v>39</v>
      </c>
      <c r="R72" s="47">
        <v>4.9500000000000002</v>
      </c>
      <c r="S72" s="48">
        <v>0</v>
      </c>
      <c r="T72" s="48">
        <v>10</v>
      </c>
      <c r="U72" s="50">
        <v>5.4500000000000002</v>
      </c>
      <c r="V72" s="51">
        <f t="shared" si="5"/>
        <v>1962</v>
      </c>
      <c r="W72" s="52" t="s">
        <v>210</v>
      </c>
      <c r="X72" s="53" t="s">
        <v>278</v>
      </c>
    </row>
    <row r="73" ht="50.25" customHeight="1">
      <c r="A73" s="38">
        <v>66</v>
      </c>
      <c r="B73" s="39" t="s">
        <v>276</v>
      </c>
      <c r="C73" s="39" t="s">
        <v>279</v>
      </c>
      <c r="D73" s="54" t="s">
        <v>35</v>
      </c>
      <c r="E73" s="39" t="s">
        <v>158</v>
      </c>
      <c r="F73" s="41">
        <f t="shared" si="3"/>
        <v>140</v>
      </c>
      <c r="G73" s="54" t="s">
        <v>37</v>
      </c>
      <c r="H73" s="55">
        <v>10</v>
      </c>
      <c r="I73" s="43">
        <v>14</v>
      </c>
      <c r="J73" s="44">
        <v>18.09092857142857</v>
      </c>
      <c r="K73" s="56">
        <v>18.454571428571427</v>
      </c>
      <c r="L73" s="56">
        <v>18.818214285714287</v>
      </c>
      <c r="M73" s="46">
        <v>18.09092857142857</v>
      </c>
      <c r="N73" s="47">
        <f t="shared" si="4"/>
        <v>13.949999999999999</v>
      </c>
      <c r="O73" s="57">
        <v>139.5</v>
      </c>
      <c r="P73" s="49" t="s">
        <v>38</v>
      </c>
      <c r="Q73" s="46" t="s">
        <v>39</v>
      </c>
      <c r="R73" s="47">
        <v>18.09</v>
      </c>
      <c r="S73" s="57">
        <v>12</v>
      </c>
      <c r="T73" s="48">
        <v>10</v>
      </c>
      <c r="U73" s="50">
        <v>22.07</v>
      </c>
      <c r="V73" s="51">
        <f t="shared" si="5"/>
        <v>3089.8000000000002</v>
      </c>
      <c r="W73" s="52" t="s">
        <v>210</v>
      </c>
      <c r="X73" s="53" t="s">
        <v>280</v>
      </c>
    </row>
    <row r="74" ht="50.25" customHeight="1">
      <c r="A74" s="38">
        <v>67</v>
      </c>
      <c r="B74" s="39" t="s">
        <v>281</v>
      </c>
      <c r="C74" s="39" t="s">
        <v>282</v>
      </c>
      <c r="D74" s="54" t="s">
        <v>35</v>
      </c>
      <c r="E74" s="39" t="s">
        <v>133</v>
      </c>
      <c r="F74" s="41">
        <f t="shared" si="3"/>
        <v>72</v>
      </c>
      <c r="G74" s="54" t="s">
        <v>45</v>
      </c>
      <c r="H74" s="55">
        <v>12</v>
      </c>
      <c r="I74" s="43">
        <v>6</v>
      </c>
      <c r="J74" s="44">
        <v>28.484861111111108</v>
      </c>
      <c r="K74" s="56">
        <v>29.090972222222224</v>
      </c>
      <c r="L74" s="56">
        <v>29.696944444444441</v>
      </c>
      <c r="M74" s="46">
        <v>28.484861111111108</v>
      </c>
      <c r="N74" s="47">
        <f t="shared" si="4"/>
        <v>25.199999999999999</v>
      </c>
      <c r="O74" s="57">
        <v>302.39999999999998</v>
      </c>
      <c r="P74" s="49" t="s">
        <v>38</v>
      </c>
      <c r="Q74" s="46" t="s">
        <v>39</v>
      </c>
      <c r="R74" s="47">
        <v>28.48</v>
      </c>
      <c r="S74" s="57">
        <v>12</v>
      </c>
      <c r="T74" s="48">
        <v>10</v>
      </c>
      <c r="U74" s="50">
        <v>34.75</v>
      </c>
      <c r="V74" s="51">
        <f t="shared" si="5"/>
        <v>2502</v>
      </c>
      <c r="W74" s="52" t="s">
        <v>210</v>
      </c>
      <c r="X74" s="53" t="s">
        <v>283</v>
      </c>
    </row>
    <row r="75" ht="50.25" customHeight="1">
      <c r="A75" s="38">
        <v>68</v>
      </c>
      <c r="B75" s="39" t="s">
        <v>284</v>
      </c>
      <c r="C75" s="39" t="s">
        <v>285</v>
      </c>
      <c r="D75" s="54" t="s">
        <v>35</v>
      </c>
      <c r="E75" s="39" t="s">
        <v>44</v>
      </c>
      <c r="F75" s="41">
        <f t="shared" si="3"/>
        <v>140</v>
      </c>
      <c r="G75" s="54" t="s">
        <v>45</v>
      </c>
      <c r="H75" s="55">
        <v>28</v>
      </c>
      <c r="I75" s="43">
        <v>5</v>
      </c>
      <c r="J75" s="44">
        <v>17.986999999999998</v>
      </c>
      <c r="K75" s="56">
        <v>18.376642857142858</v>
      </c>
      <c r="L75" s="56">
        <v>18.733785714285716</v>
      </c>
      <c r="M75" s="46">
        <v>17.986999999999998</v>
      </c>
      <c r="N75" s="47">
        <f t="shared" si="4"/>
        <v>19.875</v>
      </c>
      <c r="O75" s="57">
        <v>556.5</v>
      </c>
      <c r="P75" s="49" t="s">
        <v>38</v>
      </c>
      <c r="Q75" s="46" t="s">
        <v>39</v>
      </c>
      <c r="R75" s="47">
        <v>17.989999999999998</v>
      </c>
      <c r="S75" s="57">
        <v>10</v>
      </c>
      <c r="T75" s="48">
        <v>10</v>
      </c>
      <c r="U75" s="50">
        <v>21.59</v>
      </c>
      <c r="V75" s="51">
        <f t="shared" si="5"/>
        <v>3022.5999999999999</v>
      </c>
      <c r="W75" s="52" t="s">
        <v>286</v>
      </c>
      <c r="X75" s="53" t="s">
        <v>287</v>
      </c>
    </row>
    <row r="76" ht="50.25" customHeight="1">
      <c r="A76" s="38">
        <v>69</v>
      </c>
      <c r="B76" s="39" t="s">
        <v>288</v>
      </c>
      <c r="C76" s="39" t="s">
        <v>289</v>
      </c>
      <c r="D76" s="54" t="s">
        <v>35</v>
      </c>
      <c r="E76" s="39" t="s">
        <v>72</v>
      </c>
      <c r="F76" s="41">
        <f t="shared" si="3"/>
        <v>100</v>
      </c>
      <c r="G76" s="54" t="s">
        <v>37</v>
      </c>
      <c r="H76" s="55">
        <v>25</v>
      </c>
      <c r="I76" s="43">
        <v>4</v>
      </c>
      <c r="J76" s="44">
        <v>48.109099999999998</v>
      </c>
      <c r="K76" s="56">
        <v>49.090900000000005</v>
      </c>
      <c r="L76" s="56">
        <v>50.0364</v>
      </c>
      <c r="M76" s="46">
        <v>48.109099999999998</v>
      </c>
      <c r="N76" s="47">
        <f t="shared" si="4"/>
        <v>39.880000000000003</v>
      </c>
      <c r="O76" s="57">
        <v>997</v>
      </c>
      <c r="P76" s="49" t="s">
        <v>38</v>
      </c>
      <c r="Q76" s="46" t="s">
        <v>39</v>
      </c>
      <c r="R76" s="47">
        <v>48.109999999999999</v>
      </c>
      <c r="S76" s="57">
        <v>10</v>
      </c>
      <c r="T76" s="48">
        <v>10</v>
      </c>
      <c r="U76" s="50">
        <v>57.729999999999997</v>
      </c>
      <c r="V76" s="51">
        <f t="shared" si="5"/>
        <v>5773</v>
      </c>
      <c r="W76" s="52" t="s">
        <v>290</v>
      </c>
      <c r="X76" s="53" t="s">
        <v>291</v>
      </c>
    </row>
    <row r="77" ht="50.25" customHeight="1">
      <c r="A77" s="38">
        <v>70</v>
      </c>
      <c r="B77" s="39" t="s">
        <v>292</v>
      </c>
      <c r="C77" s="39" t="s">
        <v>293</v>
      </c>
      <c r="D77" s="54" t="s">
        <v>35</v>
      </c>
      <c r="E77" s="39" t="s">
        <v>55</v>
      </c>
      <c r="F77" s="41">
        <f t="shared" si="3"/>
        <v>800</v>
      </c>
      <c r="G77" s="54" t="s">
        <v>45</v>
      </c>
      <c r="H77" s="55">
        <v>100</v>
      </c>
      <c r="I77" s="43">
        <v>8</v>
      </c>
      <c r="J77" s="44">
        <v>1.5</v>
      </c>
      <c r="K77" s="56">
        <v>1.5363624999999999</v>
      </c>
      <c r="L77" s="56">
        <v>1.5636375</v>
      </c>
      <c r="M77" s="46">
        <v>1.5</v>
      </c>
      <c r="N77" s="47">
        <f t="shared" si="4"/>
        <v>1.1699999999999999</v>
      </c>
      <c r="O77" s="57">
        <v>117</v>
      </c>
      <c r="P77" s="49" t="s">
        <v>38</v>
      </c>
      <c r="Q77" s="46" t="s">
        <v>39</v>
      </c>
      <c r="R77" s="47">
        <v>1.5</v>
      </c>
      <c r="S77" s="57">
        <v>12</v>
      </c>
      <c r="T77" s="48">
        <v>10</v>
      </c>
      <c r="U77" s="50">
        <v>1.8300000000000001</v>
      </c>
      <c r="V77" s="51">
        <f t="shared" si="5"/>
        <v>1464</v>
      </c>
      <c r="W77" s="52" t="s">
        <v>80</v>
      </c>
      <c r="X77" s="53" t="s">
        <v>294</v>
      </c>
    </row>
    <row r="78" ht="50.25" customHeight="1">
      <c r="A78" s="38">
        <v>71</v>
      </c>
      <c r="B78" s="39" t="s">
        <v>295</v>
      </c>
      <c r="C78" s="39" t="s">
        <v>296</v>
      </c>
      <c r="D78" s="54" t="s">
        <v>35</v>
      </c>
      <c r="E78" s="39" t="s">
        <v>55</v>
      </c>
      <c r="F78" s="41">
        <f t="shared" si="3"/>
        <v>240</v>
      </c>
      <c r="G78" s="54" t="s">
        <v>45</v>
      </c>
      <c r="H78" s="55">
        <v>20</v>
      </c>
      <c r="I78" s="43">
        <v>12</v>
      </c>
      <c r="J78" s="44">
        <v>4.5454583333333334</v>
      </c>
      <c r="K78" s="56">
        <v>4.6363750000000001</v>
      </c>
      <c r="L78" s="56">
        <v>4.7272916666666669</v>
      </c>
      <c r="M78" s="46">
        <v>4.5454583333333334</v>
      </c>
      <c r="N78" s="47">
        <f t="shared" si="4"/>
        <v>2.8914999999999997</v>
      </c>
      <c r="O78" s="57">
        <v>57.829999999999998</v>
      </c>
      <c r="P78" s="49" t="s">
        <v>38</v>
      </c>
      <c r="Q78" s="46" t="s">
        <v>39</v>
      </c>
      <c r="R78" s="47">
        <v>4.5499999999999998</v>
      </c>
      <c r="S78" s="57">
        <v>18</v>
      </c>
      <c r="T78" s="48">
        <v>10</v>
      </c>
      <c r="U78" s="50">
        <v>5.8200000000000003</v>
      </c>
      <c r="V78" s="51">
        <f t="shared" si="5"/>
        <v>1396.8000000000002</v>
      </c>
      <c r="W78" s="52" t="s">
        <v>46</v>
      </c>
      <c r="X78" s="53" t="s">
        <v>297</v>
      </c>
    </row>
    <row r="79" ht="50.25" customHeight="1">
      <c r="A79" s="38">
        <v>72</v>
      </c>
      <c r="B79" s="39" t="s">
        <v>298</v>
      </c>
      <c r="C79" s="39" t="s">
        <v>299</v>
      </c>
      <c r="D79" s="54" t="s">
        <v>35</v>
      </c>
      <c r="E79" s="39" t="s">
        <v>300</v>
      </c>
      <c r="F79" s="41">
        <f t="shared" si="3"/>
        <v>100</v>
      </c>
      <c r="G79" s="54" t="s">
        <v>37</v>
      </c>
      <c r="H79" s="55">
        <v>10</v>
      </c>
      <c r="I79" s="43">
        <v>10</v>
      </c>
      <c r="J79" s="44">
        <v>4.9091000000000005</v>
      </c>
      <c r="K79" s="56">
        <v>5.0908999999999995</v>
      </c>
      <c r="L79" s="56">
        <v>5.1817999999999991</v>
      </c>
      <c r="M79" s="46">
        <v>4.9091000000000005</v>
      </c>
      <c r="N79" s="47">
        <f t="shared" si="4"/>
        <v>2.9790000000000001</v>
      </c>
      <c r="O79" s="57">
        <v>29.789999999999999</v>
      </c>
      <c r="P79" s="49" t="s">
        <v>38</v>
      </c>
      <c r="Q79" s="46" t="s">
        <v>39</v>
      </c>
      <c r="R79" s="47">
        <v>4.9100000000000001</v>
      </c>
      <c r="S79" s="57">
        <v>18</v>
      </c>
      <c r="T79" s="48">
        <v>10</v>
      </c>
      <c r="U79" s="50">
        <v>6.2800000000000002</v>
      </c>
      <c r="V79" s="51">
        <f t="shared" si="5"/>
        <v>628</v>
      </c>
      <c r="W79" s="52" t="s">
        <v>76</v>
      </c>
      <c r="X79" s="53" t="s">
        <v>301</v>
      </c>
    </row>
    <row r="80" ht="50.25" customHeight="1">
      <c r="A80" s="38">
        <v>73</v>
      </c>
      <c r="B80" s="39" t="s">
        <v>302</v>
      </c>
      <c r="C80" s="39" t="s">
        <v>303</v>
      </c>
      <c r="D80" s="54" t="s">
        <v>35</v>
      </c>
      <c r="E80" s="39" t="s">
        <v>64</v>
      </c>
      <c r="F80" s="41">
        <f t="shared" si="3"/>
        <v>1500</v>
      </c>
      <c r="G80" s="54" t="s">
        <v>37</v>
      </c>
      <c r="H80" s="55">
        <v>100</v>
      </c>
      <c r="I80" s="43">
        <v>15</v>
      </c>
      <c r="J80" s="61">
        <v>2.363633333333333</v>
      </c>
      <c r="K80" s="56">
        <v>2.41818</v>
      </c>
      <c r="L80" s="56">
        <v>2.4636333333333331</v>
      </c>
      <c r="M80" s="46">
        <v>2.363633333333333</v>
      </c>
      <c r="N80" s="46">
        <f t="shared" si="4"/>
        <v>3.6200000000000001</v>
      </c>
      <c r="O80" s="57">
        <v>362</v>
      </c>
      <c r="P80" s="49" t="s">
        <v>38</v>
      </c>
      <c r="Q80" s="46" t="s">
        <v>39</v>
      </c>
      <c r="R80" s="47">
        <v>2.3599999999999999</v>
      </c>
      <c r="S80" s="48">
        <v>0</v>
      </c>
      <c r="T80" s="48">
        <v>10</v>
      </c>
      <c r="U80" s="50">
        <v>2.6000000000000001</v>
      </c>
      <c r="V80" s="51">
        <f t="shared" si="5"/>
        <v>3900</v>
      </c>
      <c r="W80" s="52" t="s">
        <v>46</v>
      </c>
      <c r="X80" s="53" t="s">
        <v>304</v>
      </c>
    </row>
    <row r="81" ht="50.25" customHeight="1">
      <c r="A81" s="38">
        <v>74</v>
      </c>
      <c r="B81" s="39" t="s">
        <v>305</v>
      </c>
      <c r="C81" s="39" t="s">
        <v>306</v>
      </c>
      <c r="D81" s="54" t="s">
        <v>35</v>
      </c>
      <c r="E81" s="39" t="s">
        <v>36</v>
      </c>
      <c r="F81" s="41">
        <f t="shared" si="3"/>
        <v>180</v>
      </c>
      <c r="G81" s="54" t="s">
        <v>37</v>
      </c>
      <c r="H81" s="55">
        <v>20</v>
      </c>
      <c r="I81" s="43">
        <v>9</v>
      </c>
      <c r="J81" s="44">
        <v>8.227277777777779</v>
      </c>
      <c r="K81" s="56">
        <v>8.4091111111111125</v>
      </c>
      <c r="L81" s="56">
        <v>8.5908888888888875</v>
      </c>
      <c r="M81" s="46">
        <v>8.227277777777779</v>
      </c>
      <c r="N81" s="46">
        <f t="shared" si="4"/>
        <v>1.1359999999999999</v>
      </c>
      <c r="O81" s="57">
        <v>22.719999999999999</v>
      </c>
      <c r="P81" s="49" t="s">
        <v>38</v>
      </c>
      <c r="Q81" s="46" t="s">
        <v>39</v>
      </c>
      <c r="R81" s="47">
        <v>8.2300000000000004</v>
      </c>
      <c r="S81" s="57">
        <v>18</v>
      </c>
      <c r="T81" s="48">
        <v>10</v>
      </c>
      <c r="U81" s="50">
        <v>10.529999999999999</v>
      </c>
      <c r="V81" s="51">
        <f t="shared" si="5"/>
        <v>1895.3999999999999</v>
      </c>
      <c r="W81" s="52" t="s">
        <v>144</v>
      </c>
      <c r="X81" s="53" t="s">
        <v>307</v>
      </c>
    </row>
    <row r="82" ht="50.25" customHeight="1">
      <c r="A82" s="38">
        <v>75</v>
      </c>
      <c r="B82" s="39" t="s">
        <v>308</v>
      </c>
      <c r="C82" s="39" t="s">
        <v>309</v>
      </c>
      <c r="D82" s="54" t="s">
        <v>35</v>
      </c>
      <c r="E82" s="39" t="s">
        <v>36</v>
      </c>
      <c r="F82" s="41">
        <f t="shared" si="3"/>
        <v>220</v>
      </c>
      <c r="G82" s="54" t="s">
        <v>37</v>
      </c>
      <c r="H82" s="55">
        <v>20</v>
      </c>
      <c r="I82" s="43">
        <v>11</v>
      </c>
      <c r="J82" s="44">
        <v>8.0909090909090917</v>
      </c>
      <c r="K82" s="56">
        <v>8.2727272727272734</v>
      </c>
      <c r="L82" s="56">
        <v>8.454545454545455</v>
      </c>
      <c r="M82" s="46">
        <v>8.0909090909090917</v>
      </c>
      <c r="N82" s="47">
        <f t="shared" si="4"/>
        <v>1.036</v>
      </c>
      <c r="O82" s="57">
        <v>20.719999999999999</v>
      </c>
      <c r="P82" s="49" t="s">
        <v>38</v>
      </c>
      <c r="Q82" s="46" t="s">
        <v>39</v>
      </c>
      <c r="R82" s="47">
        <v>8.0899999999999999</v>
      </c>
      <c r="S82" s="57">
        <v>18</v>
      </c>
      <c r="T82" s="48">
        <v>10</v>
      </c>
      <c r="U82" s="50">
        <v>10.359999999999999</v>
      </c>
      <c r="V82" s="51">
        <f t="shared" si="5"/>
        <v>2279.1999999999998</v>
      </c>
      <c r="W82" s="52" t="s">
        <v>144</v>
      </c>
      <c r="X82" s="53" t="s">
        <v>310</v>
      </c>
    </row>
    <row r="83" ht="50.25" customHeight="1">
      <c r="A83" s="38">
        <v>76</v>
      </c>
      <c r="B83" s="39" t="s">
        <v>308</v>
      </c>
      <c r="C83" s="39" t="s">
        <v>311</v>
      </c>
      <c r="D83" s="54" t="s">
        <v>35</v>
      </c>
      <c r="E83" s="39" t="s">
        <v>312</v>
      </c>
      <c r="F83" s="41">
        <f t="shared" si="3"/>
        <v>228</v>
      </c>
      <c r="G83" s="54" t="s">
        <v>51</v>
      </c>
      <c r="H83" s="55">
        <v>38</v>
      </c>
      <c r="I83" s="43">
        <v>6</v>
      </c>
      <c r="J83" s="44">
        <v>10.645921052631579</v>
      </c>
      <c r="K83" s="56">
        <v>10.861228070175439</v>
      </c>
      <c r="L83" s="56">
        <v>11.076535087719298</v>
      </c>
      <c r="M83" s="46">
        <v>10.645921052631579</v>
      </c>
      <c r="N83" s="47">
        <f t="shared" si="4"/>
        <v>7.0252631578947362</v>
      </c>
      <c r="O83" s="57">
        <v>266.95999999999998</v>
      </c>
      <c r="P83" s="49" t="s">
        <v>38</v>
      </c>
      <c r="Q83" s="46" t="s">
        <v>39</v>
      </c>
      <c r="R83" s="47">
        <v>10.65</v>
      </c>
      <c r="S83" s="57">
        <v>12</v>
      </c>
      <c r="T83" s="48">
        <v>10</v>
      </c>
      <c r="U83" s="50">
        <v>12.99</v>
      </c>
      <c r="V83" s="51">
        <f t="shared" si="5"/>
        <v>2961.7200000000003</v>
      </c>
      <c r="W83" s="52" t="s">
        <v>313</v>
      </c>
      <c r="X83" s="53" t="s">
        <v>314</v>
      </c>
    </row>
    <row r="84" ht="50.25" customHeight="1">
      <c r="A84" s="38">
        <v>77</v>
      </c>
      <c r="B84" s="39" t="s">
        <v>315</v>
      </c>
      <c r="C84" s="39" t="s">
        <v>316</v>
      </c>
      <c r="D84" s="54" t="s">
        <v>35</v>
      </c>
      <c r="E84" s="39" t="s">
        <v>55</v>
      </c>
      <c r="F84" s="41">
        <f t="shared" si="3"/>
        <v>600</v>
      </c>
      <c r="G84" s="54" t="s">
        <v>45</v>
      </c>
      <c r="H84" s="55">
        <v>30</v>
      </c>
      <c r="I84" s="43">
        <v>20</v>
      </c>
      <c r="J84" s="44">
        <v>8.3636333333333344</v>
      </c>
      <c r="K84" s="56">
        <v>8.5454500000000007</v>
      </c>
      <c r="L84" s="56">
        <v>8.7272666666666669</v>
      </c>
      <c r="M84" s="46">
        <v>8.3636333333333344</v>
      </c>
      <c r="N84" s="47">
        <f t="shared" si="4"/>
        <v>2.0780000000000003</v>
      </c>
      <c r="O84" s="57">
        <v>62.340000000000003</v>
      </c>
      <c r="P84" s="49" t="s">
        <v>38</v>
      </c>
      <c r="Q84" s="46" t="s">
        <v>39</v>
      </c>
      <c r="R84" s="47">
        <v>8.3599999999999994</v>
      </c>
      <c r="S84" s="57">
        <v>18</v>
      </c>
      <c r="T84" s="48">
        <v>10</v>
      </c>
      <c r="U84" s="50">
        <v>10.699999999999999</v>
      </c>
      <c r="V84" s="51">
        <f t="shared" si="5"/>
        <v>6420</v>
      </c>
      <c r="W84" s="52" t="s">
        <v>267</v>
      </c>
      <c r="X84" s="53" t="s">
        <v>317</v>
      </c>
    </row>
    <row r="85" ht="50.25" customHeight="1">
      <c r="A85" s="38">
        <v>78</v>
      </c>
      <c r="B85" s="39" t="s">
        <v>318</v>
      </c>
      <c r="C85" s="39" t="s">
        <v>319</v>
      </c>
      <c r="D85" s="54" t="s">
        <v>35</v>
      </c>
      <c r="E85" s="39" t="s">
        <v>55</v>
      </c>
      <c r="F85" s="41">
        <f t="shared" si="3"/>
        <v>240</v>
      </c>
      <c r="G85" s="54" t="s">
        <v>45</v>
      </c>
      <c r="H85" s="55">
        <v>20</v>
      </c>
      <c r="I85" s="43">
        <v>12</v>
      </c>
      <c r="J85" s="44">
        <v>6.8181666666666665</v>
      </c>
      <c r="K85" s="56">
        <v>6.9545416666666666</v>
      </c>
      <c r="L85" s="56">
        <v>7.0909166666666668</v>
      </c>
      <c r="M85" s="46">
        <v>6.8181666666666665</v>
      </c>
      <c r="N85" s="47">
        <f t="shared" si="4"/>
        <v>1.0310000000000001</v>
      </c>
      <c r="O85" s="57">
        <v>20.620000000000001</v>
      </c>
      <c r="P85" s="49" t="s">
        <v>38</v>
      </c>
      <c r="Q85" s="46" t="s">
        <v>39</v>
      </c>
      <c r="R85" s="47">
        <v>6.8200000000000003</v>
      </c>
      <c r="S85" s="57">
        <v>18</v>
      </c>
      <c r="T85" s="48">
        <v>10</v>
      </c>
      <c r="U85" s="50">
        <v>8.7300000000000004</v>
      </c>
      <c r="V85" s="51">
        <f t="shared" si="5"/>
        <v>2095.2000000000003</v>
      </c>
      <c r="W85" s="52" t="s">
        <v>320</v>
      </c>
      <c r="X85" s="53" t="s">
        <v>321</v>
      </c>
    </row>
    <row r="86" ht="50.25" customHeight="1">
      <c r="A86" s="38">
        <v>79</v>
      </c>
      <c r="B86" s="39" t="s">
        <v>322</v>
      </c>
      <c r="C86" s="39" t="s">
        <v>323</v>
      </c>
      <c r="D86" s="54" t="s">
        <v>35</v>
      </c>
      <c r="E86" s="39" t="s">
        <v>55</v>
      </c>
      <c r="F86" s="41">
        <f t="shared" si="3"/>
        <v>190</v>
      </c>
      <c r="G86" s="54" t="s">
        <v>45</v>
      </c>
      <c r="H86" s="55">
        <v>10</v>
      </c>
      <c r="I86" s="43">
        <v>19</v>
      </c>
      <c r="J86" s="44">
        <v>2.4545263157894737</v>
      </c>
      <c r="K86" s="56">
        <v>2.5454736842105263</v>
      </c>
      <c r="L86" s="56">
        <v>2.6363684210526319</v>
      </c>
      <c r="M86" s="46">
        <v>2.4545263157894737</v>
      </c>
      <c r="N86" s="47">
        <f t="shared" si="4"/>
        <v>1.639</v>
      </c>
      <c r="O86" s="57">
        <v>16.390000000000001</v>
      </c>
      <c r="P86" s="49" t="s">
        <v>38</v>
      </c>
      <c r="Q86" s="46" t="s">
        <v>39</v>
      </c>
      <c r="R86" s="47">
        <v>2.4500000000000002</v>
      </c>
      <c r="S86" s="57">
        <v>18</v>
      </c>
      <c r="T86" s="48">
        <v>10</v>
      </c>
      <c r="U86" s="50">
        <v>3.1400000000000001</v>
      </c>
      <c r="V86" s="51">
        <f t="shared" si="5"/>
        <v>596.60000000000002</v>
      </c>
      <c r="W86" s="52" t="s">
        <v>218</v>
      </c>
      <c r="X86" s="53" t="s">
        <v>324</v>
      </c>
    </row>
    <row r="87" ht="50.25" customHeight="1">
      <c r="A87" s="38">
        <v>80</v>
      </c>
      <c r="B87" s="39" t="s">
        <v>325</v>
      </c>
      <c r="C87" s="39" t="s">
        <v>326</v>
      </c>
      <c r="D87" s="54" t="s">
        <v>35</v>
      </c>
      <c r="E87" s="39" t="s">
        <v>44</v>
      </c>
      <c r="F87" s="41">
        <f t="shared" si="3"/>
        <v>1020</v>
      </c>
      <c r="G87" s="54" t="s">
        <v>45</v>
      </c>
      <c r="H87" s="55">
        <v>30</v>
      </c>
      <c r="I87" s="43">
        <v>34</v>
      </c>
      <c r="J87" s="44">
        <v>6.9090882352941181</v>
      </c>
      <c r="K87" s="56">
        <v>7.0606078431372543</v>
      </c>
      <c r="L87" s="56">
        <v>7.2121176470588235</v>
      </c>
      <c r="M87" s="46">
        <v>6.9090882352941181</v>
      </c>
      <c r="N87" s="47">
        <f t="shared" si="4"/>
        <v>5.5</v>
      </c>
      <c r="O87" s="57">
        <v>165</v>
      </c>
      <c r="P87" s="49" t="s">
        <v>38</v>
      </c>
      <c r="Q87" s="46" t="s">
        <v>39</v>
      </c>
      <c r="R87" s="47">
        <v>6.9100000000000001</v>
      </c>
      <c r="S87" s="57">
        <v>12</v>
      </c>
      <c r="T87" s="48">
        <v>10</v>
      </c>
      <c r="U87" s="50">
        <v>8.4299999999999997</v>
      </c>
      <c r="V87" s="51">
        <f t="shared" si="5"/>
        <v>8598.6000000000004</v>
      </c>
      <c r="W87" s="52" t="s">
        <v>267</v>
      </c>
      <c r="X87" s="53" t="s">
        <v>327</v>
      </c>
    </row>
    <row r="88" ht="50.25" customHeight="1">
      <c r="A88" s="38">
        <v>81</v>
      </c>
      <c r="B88" s="39" t="s">
        <v>328</v>
      </c>
      <c r="C88" s="39" t="s">
        <v>329</v>
      </c>
      <c r="D88" s="54" t="s">
        <v>35</v>
      </c>
      <c r="E88" s="39" t="s">
        <v>330</v>
      </c>
      <c r="F88" s="41">
        <f t="shared" si="3"/>
        <v>250</v>
      </c>
      <c r="G88" s="54" t="s">
        <v>37</v>
      </c>
      <c r="H88" s="55">
        <v>50</v>
      </c>
      <c r="I88" s="43">
        <v>5</v>
      </c>
      <c r="J88" s="44">
        <v>2.8909199999999999</v>
      </c>
      <c r="K88" s="56">
        <v>2.9636399999999998</v>
      </c>
      <c r="L88" s="56">
        <v>3.0181999999999998</v>
      </c>
      <c r="M88" s="46">
        <v>2.8909199999999999</v>
      </c>
      <c r="N88" s="47">
        <f t="shared" si="4"/>
        <v>0.29239999999999999</v>
      </c>
      <c r="O88" s="57">
        <v>14.619999999999999</v>
      </c>
      <c r="P88" s="49" t="s">
        <v>38</v>
      </c>
      <c r="Q88" s="46" t="s">
        <v>39</v>
      </c>
      <c r="R88" s="47">
        <v>2.8900000000000001</v>
      </c>
      <c r="S88" s="57">
        <v>18</v>
      </c>
      <c r="T88" s="48">
        <v>10</v>
      </c>
      <c r="U88" s="50">
        <v>3.7000000000000002</v>
      </c>
      <c r="V88" s="51">
        <f t="shared" si="5"/>
        <v>925</v>
      </c>
      <c r="W88" s="52" t="s">
        <v>331</v>
      </c>
      <c r="X88" s="53" t="s">
        <v>332</v>
      </c>
    </row>
    <row r="89" ht="50.25" customHeight="1">
      <c r="A89" s="38">
        <v>82</v>
      </c>
      <c r="B89" s="39" t="s">
        <v>333</v>
      </c>
      <c r="C89" s="39" t="s">
        <v>334</v>
      </c>
      <c r="D89" s="54" t="s">
        <v>35</v>
      </c>
      <c r="E89" s="39" t="s">
        <v>72</v>
      </c>
      <c r="F89" s="41">
        <f t="shared" si="3"/>
        <v>400</v>
      </c>
      <c r="G89" s="54" t="s">
        <v>37</v>
      </c>
      <c r="H89" s="55">
        <v>50</v>
      </c>
      <c r="I89" s="43">
        <v>8</v>
      </c>
      <c r="J89" s="44">
        <v>1.5454499999999998</v>
      </c>
      <c r="K89" s="56">
        <v>1.581825</v>
      </c>
      <c r="L89" s="56">
        <v>1.6181749999999999</v>
      </c>
      <c r="M89" s="46">
        <v>1.5454499999999998</v>
      </c>
      <c r="N89" s="47">
        <f t="shared" si="4"/>
        <v>0.26019999999999999</v>
      </c>
      <c r="O89" s="57">
        <v>13.01</v>
      </c>
      <c r="P89" s="49" t="s">
        <v>38</v>
      </c>
      <c r="Q89" s="46" t="s">
        <v>39</v>
      </c>
      <c r="R89" s="47">
        <v>1.55</v>
      </c>
      <c r="S89" s="57">
        <v>18</v>
      </c>
      <c r="T89" s="48">
        <v>10</v>
      </c>
      <c r="U89" s="50">
        <v>1.98</v>
      </c>
      <c r="V89" s="51">
        <f t="shared" si="5"/>
        <v>792</v>
      </c>
      <c r="W89" s="52" t="s">
        <v>194</v>
      </c>
      <c r="X89" s="53" t="s">
        <v>335</v>
      </c>
    </row>
    <row r="90" ht="50.25" customHeight="1">
      <c r="A90" s="38">
        <v>83</v>
      </c>
      <c r="B90" s="39" t="s">
        <v>336</v>
      </c>
      <c r="C90" s="39" t="s">
        <v>337</v>
      </c>
      <c r="D90" s="54" t="s">
        <v>35</v>
      </c>
      <c r="E90" s="39" t="s">
        <v>36</v>
      </c>
      <c r="F90" s="41">
        <f t="shared" si="3"/>
        <v>90</v>
      </c>
      <c r="G90" s="54" t="s">
        <v>37</v>
      </c>
      <c r="H90" s="55">
        <v>10</v>
      </c>
      <c r="I90" s="43">
        <v>9</v>
      </c>
      <c r="J90" s="44">
        <v>12.727222222222222</v>
      </c>
      <c r="K90" s="56">
        <v>13</v>
      </c>
      <c r="L90" s="56">
        <v>13.272777777777778</v>
      </c>
      <c r="M90" s="46">
        <v>12.727222222222222</v>
      </c>
      <c r="N90" s="47">
        <f t="shared" si="4"/>
        <v>8.7739999999999991</v>
      </c>
      <c r="O90" s="57">
        <v>87.739999999999995</v>
      </c>
      <c r="P90" s="49" t="s">
        <v>38</v>
      </c>
      <c r="Q90" s="46" t="s">
        <v>39</v>
      </c>
      <c r="R90" s="47">
        <v>12.73</v>
      </c>
      <c r="S90" s="57">
        <v>18</v>
      </c>
      <c r="T90" s="48">
        <v>10</v>
      </c>
      <c r="U90" s="50">
        <v>16.289999999999999</v>
      </c>
      <c r="V90" s="51">
        <f t="shared" si="5"/>
        <v>1466.0999999999999</v>
      </c>
      <c r="W90" s="52" t="s">
        <v>40</v>
      </c>
      <c r="X90" s="53" t="s">
        <v>338</v>
      </c>
    </row>
    <row r="91" ht="50.25" customHeight="1">
      <c r="A91" s="38">
        <v>84</v>
      </c>
      <c r="B91" s="39" t="s">
        <v>339</v>
      </c>
      <c r="C91" s="39" t="s">
        <v>340</v>
      </c>
      <c r="D91" s="54" t="s">
        <v>35</v>
      </c>
      <c r="E91" s="39" t="s">
        <v>171</v>
      </c>
      <c r="F91" s="41">
        <f t="shared" si="3"/>
        <v>180</v>
      </c>
      <c r="G91" s="54" t="s">
        <v>37</v>
      </c>
      <c r="H91" s="55">
        <v>20</v>
      </c>
      <c r="I91" s="43">
        <v>9</v>
      </c>
      <c r="J91" s="44">
        <v>24.090888888888887</v>
      </c>
      <c r="K91" s="56">
        <v>24.590888888888887</v>
      </c>
      <c r="L91" s="56">
        <v>25.090888888888887</v>
      </c>
      <c r="M91" s="46">
        <v>24.090888888888887</v>
      </c>
      <c r="N91" s="47">
        <f t="shared" si="4"/>
        <v>16.521000000000001</v>
      </c>
      <c r="O91" s="57">
        <v>330.42000000000002</v>
      </c>
      <c r="P91" s="49" t="s">
        <v>38</v>
      </c>
      <c r="Q91" s="46" t="s">
        <v>39</v>
      </c>
      <c r="R91" s="47">
        <v>24.09</v>
      </c>
      <c r="S91" s="57">
        <v>12</v>
      </c>
      <c r="T91" s="48">
        <v>10</v>
      </c>
      <c r="U91" s="50">
        <v>29.390000000000001</v>
      </c>
      <c r="V91" s="51">
        <f t="shared" si="5"/>
        <v>5290.1999999999998</v>
      </c>
      <c r="W91" s="52" t="s">
        <v>341</v>
      </c>
      <c r="X91" s="53" t="s">
        <v>342</v>
      </c>
    </row>
    <row r="92" ht="50.25" customHeight="1">
      <c r="A92" s="38">
        <v>85</v>
      </c>
      <c r="B92" s="39" t="s">
        <v>339</v>
      </c>
      <c r="C92" s="39" t="s">
        <v>343</v>
      </c>
      <c r="D92" s="54" t="s">
        <v>35</v>
      </c>
      <c r="E92" s="39" t="s">
        <v>44</v>
      </c>
      <c r="F92" s="41">
        <f t="shared" si="3"/>
        <v>450</v>
      </c>
      <c r="G92" s="54" t="s">
        <v>45</v>
      </c>
      <c r="H92" s="55">
        <v>50</v>
      </c>
      <c r="I92" s="43">
        <v>9</v>
      </c>
      <c r="J92" s="44">
        <v>10.818177777777779</v>
      </c>
      <c r="K92" s="56">
        <v>11.036355555555556</v>
      </c>
      <c r="L92" s="56">
        <v>11.254555555555555</v>
      </c>
      <c r="M92" s="46">
        <v>10.818177777777779</v>
      </c>
      <c r="N92" s="47">
        <f t="shared" si="4"/>
        <v>7.8946000000000005</v>
      </c>
      <c r="O92" s="57">
        <v>394.73000000000002</v>
      </c>
      <c r="P92" s="49" t="s">
        <v>38</v>
      </c>
      <c r="Q92" s="46" t="s">
        <v>39</v>
      </c>
      <c r="R92" s="47">
        <v>10.82</v>
      </c>
      <c r="S92" s="57">
        <v>12</v>
      </c>
      <c r="T92" s="48">
        <v>10</v>
      </c>
      <c r="U92" s="50">
        <v>13.199999999999999</v>
      </c>
      <c r="V92" s="51">
        <f t="shared" si="5"/>
        <v>5940</v>
      </c>
      <c r="W92" s="52" t="s">
        <v>341</v>
      </c>
      <c r="X92" s="53" t="s">
        <v>344</v>
      </c>
    </row>
    <row r="93" ht="50.25" customHeight="1">
      <c r="A93" s="38">
        <v>86</v>
      </c>
      <c r="B93" s="39" t="s">
        <v>345</v>
      </c>
      <c r="C93" s="39" t="s">
        <v>346</v>
      </c>
      <c r="D93" s="54" t="s">
        <v>35</v>
      </c>
      <c r="E93" s="39" t="s">
        <v>55</v>
      </c>
      <c r="F93" s="41">
        <f t="shared" si="3"/>
        <v>500</v>
      </c>
      <c r="G93" s="54" t="s">
        <v>45</v>
      </c>
      <c r="H93" s="55">
        <v>100</v>
      </c>
      <c r="I93" s="43">
        <v>5</v>
      </c>
      <c r="J93" s="44">
        <v>10.936360000000001</v>
      </c>
      <c r="K93" s="56">
        <v>11.163639999999999</v>
      </c>
      <c r="L93" s="56">
        <v>11.381819999999999</v>
      </c>
      <c r="M93" s="46">
        <v>10.936360000000001</v>
      </c>
      <c r="N93" s="47">
        <f t="shared" si="4"/>
        <v>8.75</v>
      </c>
      <c r="O93" s="57">
        <v>875</v>
      </c>
      <c r="P93" s="49" t="s">
        <v>38</v>
      </c>
      <c r="Q93" s="46" t="s">
        <v>39</v>
      </c>
      <c r="R93" s="47">
        <v>10.94</v>
      </c>
      <c r="S93" s="57">
        <v>10</v>
      </c>
      <c r="T93" s="48">
        <v>10</v>
      </c>
      <c r="U93" s="50">
        <v>13.130000000000001</v>
      </c>
      <c r="V93" s="51">
        <f t="shared" si="5"/>
        <v>6565</v>
      </c>
      <c r="W93" s="52" t="s">
        <v>200</v>
      </c>
      <c r="X93" s="53" t="s">
        <v>347</v>
      </c>
    </row>
    <row r="94" ht="50.25" customHeight="1">
      <c r="A94" s="38">
        <v>87</v>
      </c>
      <c r="B94" s="39" t="s">
        <v>348</v>
      </c>
      <c r="C94" s="39" t="s">
        <v>349</v>
      </c>
      <c r="D94" s="54" t="s">
        <v>35</v>
      </c>
      <c r="E94" s="39" t="s">
        <v>171</v>
      </c>
      <c r="F94" s="41">
        <f t="shared" si="3"/>
        <v>20</v>
      </c>
      <c r="G94" s="54" t="s">
        <v>37</v>
      </c>
      <c r="H94" s="55">
        <v>20</v>
      </c>
      <c r="I94" s="43">
        <v>1</v>
      </c>
      <c r="J94" s="44">
        <v>6.1820000000000004</v>
      </c>
      <c r="K94" s="56">
        <v>6.3179999999999996</v>
      </c>
      <c r="L94" s="56">
        <v>6.4545000000000003</v>
      </c>
      <c r="M94" s="46">
        <v>6.1820000000000004</v>
      </c>
      <c r="N94" s="47">
        <f t="shared" si="4"/>
        <v>3.25</v>
      </c>
      <c r="O94" s="57">
        <v>65</v>
      </c>
      <c r="P94" s="49" t="s">
        <v>38</v>
      </c>
      <c r="Q94" s="46" t="s">
        <v>39</v>
      </c>
      <c r="R94" s="47">
        <v>6.1799999999999997</v>
      </c>
      <c r="S94" s="57">
        <v>18</v>
      </c>
      <c r="T94" s="48">
        <v>10</v>
      </c>
      <c r="U94" s="50">
        <v>7.9100000000000001</v>
      </c>
      <c r="V94" s="51">
        <f t="shared" si="5"/>
        <v>158.19999999999999</v>
      </c>
      <c r="W94" s="52" t="s">
        <v>104</v>
      </c>
      <c r="X94" s="53" t="s">
        <v>350</v>
      </c>
    </row>
    <row r="95" ht="50.25" customHeight="1">
      <c r="A95" s="38">
        <v>88</v>
      </c>
      <c r="B95" s="39" t="s">
        <v>351</v>
      </c>
      <c r="C95" s="39" t="s">
        <v>326</v>
      </c>
      <c r="D95" s="54" t="s">
        <v>35</v>
      </c>
      <c r="E95" s="39" t="s">
        <v>55</v>
      </c>
      <c r="F95" s="41">
        <f t="shared" si="3"/>
        <v>360</v>
      </c>
      <c r="G95" s="54" t="s">
        <v>45</v>
      </c>
      <c r="H95" s="55">
        <v>30</v>
      </c>
      <c r="I95" s="43">
        <v>12</v>
      </c>
      <c r="J95" s="44">
        <v>3.0909166666666668</v>
      </c>
      <c r="K95" s="56">
        <v>3.1818055555555556</v>
      </c>
      <c r="L95" s="56">
        <v>3.2424166666666667</v>
      </c>
      <c r="M95" s="46">
        <v>3.0909166666666668</v>
      </c>
      <c r="N95" s="47">
        <f t="shared" si="4"/>
        <v>1.0336666666666667</v>
      </c>
      <c r="O95" s="57">
        <v>31.010000000000002</v>
      </c>
      <c r="P95" s="49" t="s">
        <v>38</v>
      </c>
      <c r="Q95" s="46" t="s">
        <v>39</v>
      </c>
      <c r="R95" s="47">
        <v>3.0899999999999999</v>
      </c>
      <c r="S95" s="57">
        <v>18</v>
      </c>
      <c r="T95" s="48">
        <v>10</v>
      </c>
      <c r="U95" s="50">
        <v>3.96</v>
      </c>
      <c r="V95" s="51">
        <f t="shared" si="5"/>
        <v>1425.5999999999999</v>
      </c>
      <c r="W95" s="52" t="s">
        <v>87</v>
      </c>
      <c r="X95" s="53" t="s">
        <v>352</v>
      </c>
    </row>
    <row r="96" ht="50.25" customHeight="1">
      <c r="A96" s="38">
        <v>89</v>
      </c>
      <c r="B96" s="39" t="s">
        <v>351</v>
      </c>
      <c r="C96" s="39" t="s">
        <v>353</v>
      </c>
      <c r="D96" s="54" t="s">
        <v>35</v>
      </c>
      <c r="E96" s="39" t="s">
        <v>72</v>
      </c>
      <c r="F96" s="41">
        <f t="shared" si="3"/>
        <v>150</v>
      </c>
      <c r="G96" s="54" t="s">
        <v>37</v>
      </c>
      <c r="H96" s="55">
        <v>25</v>
      </c>
      <c r="I96" s="43">
        <v>6</v>
      </c>
      <c r="J96" s="44">
        <v>12.290933333333333</v>
      </c>
      <c r="K96" s="56">
        <v>12.545466666666666</v>
      </c>
      <c r="L96" s="56">
        <v>12.800000000000001</v>
      </c>
      <c r="M96" s="46">
        <v>12.290933333333333</v>
      </c>
      <c r="N96" s="47">
        <f t="shared" si="4"/>
        <v>6.2067999999999994</v>
      </c>
      <c r="O96" s="57">
        <v>155.16999999999999</v>
      </c>
      <c r="P96" s="49" t="s">
        <v>38</v>
      </c>
      <c r="Q96" s="46" t="s">
        <v>39</v>
      </c>
      <c r="R96" s="47">
        <v>12.289999999999999</v>
      </c>
      <c r="S96" s="57">
        <v>12</v>
      </c>
      <c r="T96" s="48">
        <v>10</v>
      </c>
      <c r="U96" s="50">
        <v>14.99</v>
      </c>
      <c r="V96" s="51">
        <f t="shared" si="5"/>
        <v>2248.5</v>
      </c>
      <c r="W96" s="52" t="s">
        <v>87</v>
      </c>
      <c r="X96" s="53" t="s">
        <v>354</v>
      </c>
    </row>
    <row r="97" ht="50.25" customHeight="1">
      <c r="A97" s="38">
        <v>90</v>
      </c>
      <c r="B97" s="39" t="s">
        <v>355</v>
      </c>
      <c r="C97" s="39" t="s">
        <v>356</v>
      </c>
      <c r="D97" s="54" t="s">
        <v>35</v>
      </c>
      <c r="E97" s="39" t="s">
        <v>64</v>
      </c>
      <c r="F97" s="41">
        <f t="shared" si="3"/>
        <v>3000</v>
      </c>
      <c r="G97" s="54" t="s">
        <v>37</v>
      </c>
      <c r="H97" s="55">
        <v>100</v>
      </c>
      <c r="I97" s="43">
        <v>30</v>
      </c>
      <c r="J97" s="44">
        <v>1.20909</v>
      </c>
      <c r="K97" s="56">
        <v>1.2363633333333335</v>
      </c>
      <c r="L97" s="56">
        <v>1.2636366666666665</v>
      </c>
      <c r="M97" s="46">
        <v>1.20909</v>
      </c>
      <c r="N97" s="47">
        <f t="shared" si="4"/>
        <v>0.20300000000000001</v>
      </c>
      <c r="O97" s="57">
        <v>20.300000000000001</v>
      </c>
      <c r="P97" s="49" t="s">
        <v>38</v>
      </c>
      <c r="Q97" s="46" t="s">
        <v>39</v>
      </c>
      <c r="R97" s="47">
        <v>1.21</v>
      </c>
      <c r="S97" s="57">
        <v>18</v>
      </c>
      <c r="T97" s="48">
        <v>10</v>
      </c>
      <c r="U97" s="50">
        <v>1.55</v>
      </c>
      <c r="V97" s="51">
        <f t="shared" si="5"/>
        <v>4650</v>
      </c>
      <c r="W97" s="52" t="s">
        <v>46</v>
      </c>
      <c r="X97" s="53" t="s">
        <v>357</v>
      </c>
    </row>
    <row r="98" ht="50.25" customHeight="1">
      <c r="A98" s="38">
        <v>91</v>
      </c>
      <c r="B98" s="39" t="s">
        <v>358</v>
      </c>
      <c r="C98" s="39" t="s">
        <v>359</v>
      </c>
      <c r="D98" s="54" t="s">
        <v>35</v>
      </c>
      <c r="E98" s="39" t="s">
        <v>96</v>
      </c>
      <c r="F98" s="41">
        <f t="shared" si="3"/>
        <v>500</v>
      </c>
      <c r="G98" s="54" t="s">
        <v>45</v>
      </c>
      <c r="H98" s="55">
        <v>50</v>
      </c>
      <c r="I98" s="43">
        <v>10</v>
      </c>
      <c r="J98" s="44">
        <v>3.1818200000000001</v>
      </c>
      <c r="K98" s="56">
        <v>3.25454</v>
      </c>
      <c r="L98" s="56">
        <v>3.3090999999999999</v>
      </c>
      <c r="M98" s="46">
        <v>3.1818200000000001</v>
      </c>
      <c r="N98" s="47">
        <f t="shared" si="4"/>
        <v>2.4399999999999999</v>
      </c>
      <c r="O98" s="57">
        <v>122</v>
      </c>
      <c r="P98" s="49" t="s">
        <v>38</v>
      </c>
      <c r="Q98" s="46" t="s">
        <v>39</v>
      </c>
      <c r="R98" s="47">
        <v>3.1800000000000002</v>
      </c>
      <c r="S98" s="57">
        <v>12</v>
      </c>
      <c r="T98" s="48">
        <v>10</v>
      </c>
      <c r="U98" s="50">
        <v>3.8799999999999999</v>
      </c>
      <c r="V98" s="51">
        <f t="shared" si="5"/>
        <v>1940</v>
      </c>
      <c r="W98" s="52" t="s">
        <v>360</v>
      </c>
      <c r="X98" s="53" t="s">
        <v>361</v>
      </c>
    </row>
    <row r="99" ht="50.25" customHeight="1">
      <c r="A99" s="38">
        <v>92</v>
      </c>
      <c r="B99" s="39" t="s">
        <v>362</v>
      </c>
      <c r="C99" s="39" t="s">
        <v>363</v>
      </c>
      <c r="D99" s="54" t="s">
        <v>35</v>
      </c>
      <c r="E99" s="39" t="s">
        <v>44</v>
      </c>
      <c r="F99" s="41">
        <f t="shared" si="3"/>
        <v>300</v>
      </c>
      <c r="G99" s="54" t="s">
        <v>45</v>
      </c>
      <c r="H99" s="55">
        <v>30</v>
      </c>
      <c r="I99" s="43">
        <v>10</v>
      </c>
      <c r="J99" s="44">
        <v>13.878800000000002</v>
      </c>
      <c r="K99" s="56">
        <v>14.181833333333334</v>
      </c>
      <c r="L99" s="56">
        <v>14.454533333333332</v>
      </c>
      <c r="M99" s="46">
        <v>13.878800000000002</v>
      </c>
      <c r="N99" s="47">
        <f t="shared" si="4"/>
        <v>4.2103333333333337</v>
      </c>
      <c r="O99" s="57">
        <v>126.31</v>
      </c>
      <c r="P99" s="49" t="s">
        <v>38</v>
      </c>
      <c r="Q99" s="46" t="s">
        <v>39</v>
      </c>
      <c r="R99" s="47">
        <v>13.880000000000001</v>
      </c>
      <c r="S99" s="57">
        <v>12</v>
      </c>
      <c r="T99" s="48">
        <v>10</v>
      </c>
      <c r="U99" s="50">
        <v>16.93</v>
      </c>
      <c r="V99" s="51">
        <f t="shared" si="5"/>
        <v>5079</v>
      </c>
      <c r="W99" s="52" t="s">
        <v>222</v>
      </c>
      <c r="X99" s="53" t="s">
        <v>364</v>
      </c>
    </row>
    <row r="100" ht="50.25" customHeight="1">
      <c r="A100" s="38">
        <v>93</v>
      </c>
      <c r="B100" s="39" t="s">
        <v>365</v>
      </c>
      <c r="C100" s="39" t="s">
        <v>366</v>
      </c>
      <c r="D100" s="54" t="s">
        <v>35</v>
      </c>
      <c r="E100" s="39" t="s">
        <v>36</v>
      </c>
      <c r="F100" s="41">
        <f t="shared" si="3"/>
        <v>30</v>
      </c>
      <c r="G100" s="54" t="s">
        <v>37</v>
      </c>
      <c r="H100" s="55">
        <v>10</v>
      </c>
      <c r="I100" s="43">
        <v>3</v>
      </c>
      <c r="J100" s="44">
        <v>25</v>
      </c>
      <c r="K100" s="56">
        <v>25.545333333333335</v>
      </c>
      <c r="L100" s="56">
        <v>26</v>
      </c>
      <c r="M100" s="46">
        <v>25</v>
      </c>
      <c r="N100" s="47">
        <f t="shared" si="4"/>
        <v>19.172999999999998</v>
      </c>
      <c r="O100" s="57">
        <v>191.72999999999999</v>
      </c>
      <c r="P100" s="49" t="s">
        <v>38</v>
      </c>
      <c r="Q100" s="46" t="s">
        <v>39</v>
      </c>
      <c r="R100" s="47">
        <v>25</v>
      </c>
      <c r="S100" s="57">
        <v>12</v>
      </c>
      <c r="T100" s="48">
        <v>10</v>
      </c>
      <c r="U100" s="50">
        <v>30.5</v>
      </c>
      <c r="V100" s="51">
        <f t="shared" si="5"/>
        <v>915</v>
      </c>
      <c r="W100" s="52" t="s">
        <v>367</v>
      </c>
      <c r="X100" s="53" t="s">
        <v>368</v>
      </c>
    </row>
    <row r="101" ht="50.25" customHeight="1">
      <c r="A101" s="38">
        <v>94</v>
      </c>
      <c r="B101" s="39" t="s">
        <v>369</v>
      </c>
      <c r="C101" s="39" t="s">
        <v>370</v>
      </c>
      <c r="D101" s="54" t="s">
        <v>35</v>
      </c>
      <c r="E101" s="39" t="s">
        <v>371</v>
      </c>
      <c r="F101" s="41">
        <f t="shared" si="3"/>
        <v>10</v>
      </c>
      <c r="G101" s="54" t="s">
        <v>45</v>
      </c>
      <c r="H101" s="55">
        <v>10</v>
      </c>
      <c r="I101" s="43">
        <v>1</v>
      </c>
      <c r="J101" s="44">
        <v>124</v>
      </c>
      <c r="K101" s="56">
        <v>126.545</v>
      </c>
      <c r="L101" s="56">
        <v>129</v>
      </c>
      <c r="M101" s="46">
        <v>124</v>
      </c>
      <c r="N101" s="47">
        <f t="shared" si="4"/>
        <v>73.256</v>
      </c>
      <c r="O101" s="57">
        <v>732.55999999999995</v>
      </c>
      <c r="P101" s="49" t="s">
        <v>38</v>
      </c>
      <c r="Q101" s="46" t="s">
        <v>39</v>
      </c>
      <c r="R101" s="47">
        <v>124</v>
      </c>
      <c r="S101" s="57">
        <v>10</v>
      </c>
      <c r="T101" s="48">
        <v>10</v>
      </c>
      <c r="U101" s="50">
        <v>148.79999999999998</v>
      </c>
      <c r="V101" s="51">
        <f t="shared" si="5"/>
        <v>1487.9999999999998</v>
      </c>
      <c r="W101" s="52" t="s">
        <v>341</v>
      </c>
      <c r="X101" s="53" t="s">
        <v>372</v>
      </c>
    </row>
    <row r="102" ht="50.25" customHeight="1">
      <c r="A102" s="38">
        <v>95</v>
      </c>
      <c r="B102" s="39" t="s">
        <v>373</v>
      </c>
      <c r="C102" s="39" t="s">
        <v>374</v>
      </c>
      <c r="D102" s="54" t="s">
        <v>35</v>
      </c>
      <c r="E102" s="39" t="s">
        <v>72</v>
      </c>
      <c r="F102" s="41">
        <f t="shared" si="3"/>
        <v>400</v>
      </c>
      <c r="G102" s="54" t="s">
        <v>37</v>
      </c>
      <c r="H102" s="55">
        <v>100</v>
      </c>
      <c r="I102" s="43">
        <v>4</v>
      </c>
      <c r="J102" s="44">
        <v>1.4454499999999999</v>
      </c>
      <c r="K102" s="56">
        <v>1.4818249999999999</v>
      </c>
      <c r="L102" s="56">
        <v>1.5090999999999999</v>
      </c>
      <c r="M102" s="46">
        <v>1.4454499999999999</v>
      </c>
      <c r="N102" s="47">
        <f t="shared" si="4"/>
        <v>1.1426000000000001</v>
      </c>
      <c r="O102" s="57">
        <v>114.26000000000001</v>
      </c>
      <c r="P102" s="49" t="s">
        <v>38</v>
      </c>
      <c r="Q102" s="46" t="s">
        <v>39</v>
      </c>
      <c r="R102" s="47">
        <v>1.45</v>
      </c>
      <c r="S102" s="57">
        <v>12</v>
      </c>
      <c r="T102" s="48">
        <v>10</v>
      </c>
      <c r="U102" s="50">
        <v>1.77</v>
      </c>
      <c r="V102" s="51">
        <f t="shared" si="5"/>
        <v>708</v>
      </c>
      <c r="W102" s="52" t="s">
        <v>367</v>
      </c>
      <c r="X102" s="53" t="s">
        <v>375</v>
      </c>
    </row>
    <row r="103" ht="50.25" customHeight="1">
      <c r="A103" s="38">
        <v>96</v>
      </c>
      <c r="B103" s="39" t="s">
        <v>376</v>
      </c>
      <c r="C103" s="39" t="s">
        <v>377</v>
      </c>
      <c r="D103" s="54" t="s">
        <v>35</v>
      </c>
      <c r="E103" s="39" t="s">
        <v>36</v>
      </c>
      <c r="F103" s="41">
        <f t="shared" si="3"/>
        <v>1400</v>
      </c>
      <c r="G103" s="54" t="s">
        <v>37</v>
      </c>
      <c r="H103" s="55">
        <v>100</v>
      </c>
      <c r="I103" s="43">
        <v>14</v>
      </c>
      <c r="J103" s="44">
        <v>1.6636357142857143</v>
      </c>
      <c r="K103" s="56">
        <v>1.7</v>
      </c>
      <c r="L103" s="56">
        <v>1.7363642857142856</v>
      </c>
      <c r="M103" s="46">
        <v>1.6636357142857143</v>
      </c>
      <c r="N103" s="47">
        <f t="shared" si="4"/>
        <v>0.35560000000000003</v>
      </c>
      <c r="O103" s="57">
        <v>35.560000000000002</v>
      </c>
      <c r="P103" s="49" t="s">
        <v>38</v>
      </c>
      <c r="Q103" s="46" t="s">
        <v>39</v>
      </c>
      <c r="R103" s="47">
        <v>1.6599999999999999</v>
      </c>
      <c r="S103" s="57">
        <v>18</v>
      </c>
      <c r="T103" s="48">
        <v>10</v>
      </c>
      <c r="U103" s="50">
        <v>2.1200000000000001</v>
      </c>
      <c r="V103" s="51">
        <f t="shared" si="5"/>
        <v>2968</v>
      </c>
      <c r="W103" s="52" t="s">
        <v>378</v>
      </c>
      <c r="X103" s="53" t="s">
        <v>379</v>
      </c>
    </row>
    <row r="104" ht="50.25" customHeight="1">
      <c r="A104" s="38">
        <v>97</v>
      </c>
      <c r="B104" s="39" t="s">
        <v>376</v>
      </c>
      <c r="C104" s="39" t="s">
        <v>380</v>
      </c>
      <c r="D104" s="54" t="s">
        <v>35</v>
      </c>
      <c r="E104" s="39" t="s">
        <v>64</v>
      </c>
      <c r="F104" s="41">
        <f t="shared" si="3"/>
        <v>11250</v>
      </c>
      <c r="G104" s="54" t="s">
        <v>37</v>
      </c>
      <c r="H104" s="55">
        <v>250</v>
      </c>
      <c r="I104" s="43">
        <v>45</v>
      </c>
      <c r="J104" s="44">
        <v>0.49454577777777781</v>
      </c>
      <c r="K104" s="56">
        <v>0.50545422222222214</v>
      </c>
      <c r="L104" s="56">
        <v>0.51636355555555558</v>
      </c>
      <c r="M104" s="46">
        <v>0.49454577777777781</v>
      </c>
      <c r="N104" s="47">
        <f t="shared" si="4"/>
        <v>9.8479999999999998e-002</v>
      </c>
      <c r="O104" s="57">
        <v>24.620000000000001</v>
      </c>
      <c r="P104" s="49" t="s">
        <v>38</v>
      </c>
      <c r="Q104" s="46" t="s">
        <v>39</v>
      </c>
      <c r="R104" s="47">
        <v>0.48999999999999999</v>
      </c>
      <c r="S104" s="57">
        <v>18</v>
      </c>
      <c r="T104" s="48">
        <v>10</v>
      </c>
      <c r="U104" s="50">
        <v>0.63</v>
      </c>
      <c r="V104" s="51">
        <f t="shared" si="5"/>
        <v>7087.5</v>
      </c>
      <c r="W104" s="52" t="s">
        <v>194</v>
      </c>
      <c r="X104" s="53" t="s">
        <v>381</v>
      </c>
    </row>
    <row r="105" ht="50.25" customHeight="1">
      <c r="A105" s="38">
        <v>98</v>
      </c>
      <c r="B105" s="39" t="s">
        <v>376</v>
      </c>
      <c r="C105" s="39" t="s">
        <v>382</v>
      </c>
      <c r="D105" s="54" t="s">
        <v>35</v>
      </c>
      <c r="E105" s="39" t="s">
        <v>64</v>
      </c>
      <c r="F105" s="41">
        <f t="shared" si="3"/>
        <v>25000</v>
      </c>
      <c r="G105" s="54" t="s">
        <v>37</v>
      </c>
      <c r="H105" s="55">
        <v>500</v>
      </c>
      <c r="I105" s="43">
        <v>50</v>
      </c>
      <c r="J105" s="44">
        <v>0.26545439999999998</v>
      </c>
      <c r="K105" s="56">
        <v>0.27090919999999996</v>
      </c>
      <c r="L105" s="56">
        <v>0.27636359999999999</v>
      </c>
      <c r="M105" s="46">
        <v>0.26545439999999998</v>
      </c>
      <c r="N105" s="47">
        <f t="shared" si="4"/>
        <v>5.2999999999999999e-002</v>
      </c>
      <c r="O105" s="57">
        <v>26.5</v>
      </c>
      <c r="P105" s="49" t="s">
        <v>38</v>
      </c>
      <c r="Q105" s="46" t="s">
        <v>39</v>
      </c>
      <c r="R105" s="47">
        <v>0.27000000000000002</v>
      </c>
      <c r="S105" s="57">
        <v>18</v>
      </c>
      <c r="T105" s="48">
        <v>10</v>
      </c>
      <c r="U105" s="50">
        <v>0.34999999999999998</v>
      </c>
      <c r="V105" s="51">
        <f t="shared" si="5"/>
        <v>8750</v>
      </c>
      <c r="W105" s="52" t="s">
        <v>378</v>
      </c>
      <c r="X105" s="53" t="s">
        <v>383</v>
      </c>
    </row>
    <row r="106" ht="50.25" customHeight="1">
      <c r="A106" s="38">
        <v>99</v>
      </c>
      <c r="B106" s="39" t="s">
        <v>384</v>
      </c>
      <c r="C106" s="39" t="s">
        <v>385</v>
      </c>
      <c r="D106" s="54" t="s">
        <v>35</v>
      </c>
      <c r="E106" s="39" t="s">
        <v>44</v>
      </c>
      <c r="F106" s="41">
        <f t="shared" si="3"/>
        <v>80</v>
      </c>
      <c r="G106" s="54" t="s">
        <v>45</v>
      </c>
      <c r="H106" s="55">
        <v>20</v>
      </c>
      <c r="I106" s="43">
        <v>4</v>
      </c>
      <c r="J106" s="44">
        <v>4.4545000000000003</v>
      </c>
      <c r="K106" s="56">
        <v>4.5454999999999997</v>
      </c>
      <c r="L106" s="56">
        <v>4.6363750000000001</v>
      </c>
      <c r="M106" s="46">
        <v>4.4545000000000003</v>
      </c>
      <c r="N106" s="47">
        <f t="shared" si="4"/>
        <v>3.1179999999999999</v>
      </c>
      <c r="O106" s="57">
        <v>62.359999999999999</v>
      </c>
      <c r="P106" s="49" t="s">
        <v>38</v>
      </c>
      <c r="Q106" s="46" t="s">
        <v>39</v>
      </c>
      <c r="R106" s="47">
        <v>4.4500000000000002</v>
      </c>
      <c r="S106" s="57">
        <v>18</v>
      </c>
      <c r="T106" s="48">
        <v>10</v>
      </c>
      <c r="U106" s="50">
        <v>5.7000000000000002</v>
      </c>
      <c r="V106" s="51">
        <f t="shared" si="5"/>
        <v>456</v>
      </c>
      <c r="W106" s="52" t="s">
        <v>320</v>
      </c>
      <c r="X106" s="53" t="s">
        <v>386</v>
      </c>
    </row>
    <row r="107" ht="50.25" customHeight="1">
      <c r="A107" s="38">
        <v>100</v>
      </c>
      <c r="B107" s="39" t="s">
        <v>387</v>
      </c>
      <c r="C107" s="39" t="s">
        <v>388</v>
      </c>
      <c r="D107" s="54" t="s">
        <v>35</v>
      </c>
      <c r="E107" s="39" t="s">
        <v>389</v>
      </c>
      <c r="F107" s="41">
        <f t="shared" si="3"/>
        <v>40</v>
      </c>
      <c r="G107" s="54" t="s">
        <v>45</v>
      </c>
      <c r="H107" s="55">
        <v>40</v>
      </c>
      <c r="I107" s="43">
        <v>1</v>
      </c>
      <c r="J107" s="44">
        <v>1.7727499999999998</v>
      </c>
      <c r="K107" s="56">
        <v>1.8182500000000001</v>
      </c>
      <c r="L107" s="56">
        <v>1.86375</v>
      </c>
      <c r="M107" s="46">
        <v>1.7727499999999998</v>
      </c>
      <c r="N107" s="47">
        <f t="shared" si="4"/>
        <v>1.2524999999999999</v>
      </c>
      <c r="O107" s="57">
        <v>50.100000000000001</v>
      </c>
      <c r="P107" s="49" t="s">
        <v>38</v>
      </c>
      <c r="Q107" s="46" t="s">
        <v>39</v>
      </c>
      <c r="R107" s="47">
        <v>1.77</v>
      </c>
      <c r="S107" s="57">
        <v>18</v>
      </c>
      <c r="T107" s="48">
        <v>10</v>
      </c>
      <c r="U107" s="50">
        <v>2.27</v>
      </c>
      <c r="V107" s="51">
        <f t="shared" si="5"/>
        <v>90.799999999999997</v>
      </c>
      <c r="W107" s="52" t="s">
        <v>40</v>
      </c>
      <c r="X107" s="53" t="s">
        <v>390</v>
      </c>
    </row>
    <row r="108" ht="50.25" customHeight="1">
      <c r="A108" s="38">
        <v>101</v>
      </c>
      <c r="B108" s="39" t="s">
        <v>387</v>
      </c>
      <c r="C108" s="39" t="s">
        <v>391</v>
      </c>
      <c r="D108" s="54" t="s">
        <v>35</v>
      </c>
      <c r="E108" s="39" t="s">
        <v>392</v>
      </c>
      <c r="F108" s="41">
        <f t="shared" si="3"/>
        <v>3600</v>
      </c>
      <c r="G108" s="54" t="s">
        <v>393</v>
      </c>
      <c r="H108" s="55">
        <v>300</v>
      </c>
      <c r="I108" s="43">
        <v>12</v>
      </c>
      <c r="J108" s="61">
        <v>0.65454444444444448</v>
      </c>
      <c r="K108" s="56">
        <v>0.66969722222222217</v>
      </c>
      <c r="L108" s="56">
        <v>0.68181944444444453</v>
      </c>
      <c r="M108" s="46">
        <v>0.65454444444444448</v>
      </c>
      <c r="N108" s="46">
        <f t="shared" si="4"/>
        <v>0.80396666666666661</v>
      </c>
      <c r="O108" s="57">
        <v>241.19</v>
      </c>
      <c r="P108" s="49" t="s">
        <v>38</v>
      </c>
      <c r="Q108" s="46" t="s">
        <v>39</v>
      </c>
      <c r="R108" s="47">
        <v>0.65000000000000002</v>
      </c>
      <c r="S108" s="48">
        <v>0</v>
      </c>
      <c r="T108" s="48">
        <v>10</v>
      </c>
      <c r="U108" s="50">
        <v>0.71999999999999997</v>
      </c>
      <c r="V108" s="51">
        <f t="shared" si="5"/>
        <v>2592</v>
      </c>
      <c r="W108" s="52" t="s">
        <v>40</v>
      </c>
      <c r="X108" s="53" t="s">
        <v>394</v>
      </c>
    </row>
    <row r="109" ht="50.25" customHeight="1">
      <c r="A109" s="38">
        <v>102</v>
      </c>
      <c r="B109" s="39" t="s">
        <v>395</v>
      </c>
      <c r="C109" s="39" t="s">
        <v>396</v>
      </c>
      <c r="D109" s="54" t="s">
        <v>35</v>
      </c>
      <c r="E109" s="39" t="s">
        <v>36</v>
      </c>
      <c r="F109" s="41">
        <f t="shared" si="3"/>
        <v>180</v>
      </c>
      <c r="G109" s="54" t="s">
        <v>37</v>
      </c>
      <c r="H109" s="55">
        <v>20</v>
      </c>
      <c r="I109" s="43">
        <v>9</v>
      </c>
      <c r="J109" s="44">
        <v>2.4545555555555554</v>
      </c>
      <c r="K109" s="56">
        <v>2.5454444444444446</v>
      </c>
      <c r="L109" s="56">
        <v>2.5908888888888888</v>
      </c>
      <c r="M109" s="46">
        <v>2.4545555555555554</v>
      </c>
      <c r="N109" s="47">
        <f t="shared" si="4"/>
        <v>0.72950000000000004</v>
      </c>
      <c r="O109" s="57">
        <v>14.59</v>
      </c>
      <c r="P109" s="49" t="s">
        <v>38</v>
      </c>
      <c r="Q109" s="46" t="s">
        <v>39</v>
      </c>
      <c r="R109" s="47">
        <v>2.4500000000000002</v>
      </c>
      <c r="S109" s="57">
        <v>18</v>
      </c>
      <c r="T109" s="48">
        <v>10</v>
      </c>
      <c r="U109" s="50">
        <v>3.1400000000000001</v>
      </c>
      <c r="V109" s="51">
        <f t="shared" si="5"/>
        <v>565.20000000000005</v>
      </c>
      <c r="W109" s="52" t="s">
        <v>144</v>
      </c>
      <c r="X109" s="53" t="s">
        <v>397</v>
      </c>
    </row>
    <row r="110" ht="50.25" customHeight="1">
      <c r="A110" s="38">
        <v>103</v>
      </c>
      <c r="B110" s="39" t="s">
        <v>395</v>
      </c>
      <c r="C110" s="39" t="s">
        <v>398</v>
      </c>
      <c r="D110" s="54" t="s">
        <v>35</v>
      </c>
      <c r="E110" s="39" t="s">
        <v>64</v>
      </c>
      <c r="F110" s="41">
        <f t="shared" si="3"/>
        <v>11200</v>
      </c>
      <c r="G110" s="54" t="s">
        <v>37</v>
      </c>
      <c r="H110" s="55">
        <v>5600</v>
      </c>
      <c r="I110" s="43">
        <v>2</v>
      </c>
      <c r="J110" s="44">
        <v>0.23733749999999998</v>
      </c>
      <c r="K110" s="56">
        <v>0.2422080357142857</v>
      </c>
      <c r="L110" s="56">
        <v>0.24691517857142856</v>
      </c>
      <c r="M110" s="46">
        <v>0.23733749999999998</v>
      </c>
      <c r="N110" s="47">
        <f t="shared" si="4"/>
        <v>0.58154285714285714</v>
      </c>
      <c r="O110" s="57">
        <v>3256.6399999999999</v>
      </c>
      <c r="P110" s="49" t="s">
        <v>38</v>
      </c>
      <c r="Q110" s="46" t="s">
        <v>39</v>
      </c>
      <c r="R110" s="47">
        <v>0.23999999999999999</v>
      </c>
      <c r="S110" s="57">
        <v>10</v>
      </c>
      <c r="T110" s="48">
        <v>10</v>
      </c>
      <c r="U110" s="50">
        <v>0.28999999999999998</v>
      </c>
      <c r="V110" s="51">
        <f t="shared" si="5"/>
        <v>3248</v>
      </c>
      <c r="W110" s="52" t="s">
        <v>144</v>
      </c>
      <c r="X110" s="53" t="s">
        <v>399</v>
      </c>
    </row>
    <row r="111" ht="50.25" customHeight="1">
      <c r="A111" s="38">
        <v>104</v>
      </c>
      <c r="B111" s="39" t="s">
        <v>395</v>
      </c>
      <c r="C111" s="39" t="s">
        <v>400</v>
      </c>
      <c r="D111" s="54" t="s">
        <v>35</v>
      </c>
      <c r="E111" s="39" t="s">
        <v>36</v>
      </c>
      <c r="F111" s="41">
        <f t="shared" si="3"/>
        <v>850</v>
      </c>
      <c r="G111" s="54" t="s">
        <v>37</v>
      </c>
      <c r="H111" s="55">
        <v>50</v>
      </c>
      <c r="I111" s="43">
        <v>17</v>
      </c>
      <c r="J111" s="44">
        <v>3.2363647058823526</v>
      </c>
      <c r="K111" s="56">
        <v>3.3090941176470587</v>
      </c>
      <c r="L111" s="56">
        <v>3.3818235294117649</v>
      </c>
      <c r="M111" s="46">
        <v>3.2363647058823526</v>
      </c>
      <c r="N111" s="47">
        <f t="shared" si="4"/>
        <v>0.30840000000000001</v>
      </c>
      <c r="O111" s="57">
        <v>15.42</v>
      </c>
      <c r="P111" s="49" t="s">
        <v>38</v>
      </c>
      <c r="Q111" s="46" t="s">
        <v>39</v>
      </c>
      <c r="R111" s="47">
        <v>3.2400000000000002</v>
      </c>
      <c r="S111" s="57">
        <v>18</v>
      </c>
      <c r="T111" s="48">
        <v>10</v>
      </c>
      <c r="U111" s="50">
        <v>4.1500000000000004</v>
      </c>
      <c r="V111" s="51">
        <f t="shared" si="5"/>
        <v>3527.5000000000005</v>
      </c>
      <c r="W111" s="52" t="s">
        <v>144</v>
      </c>
      <c r="X111" s="53" t="s">
        <v>399</v>
      </c>
    </row>
    <row r="112" ht="50.25" customHeight="1">
      <c r="A112" s="38">
        <v>105</v>
      </c>
      <c r="B112" s="39" t="s">
        <v>235</v>
      </c>
      <c r="C112" s="39" t="s">
        <v>401</v>
      </c>
      <c r="D112" s="54" t="s">
        <v>35</v>
      </c>
      <c r="E112" s="39" t="s">
        <v>36</v>
      </c>
      <c r="F112" s="41">
        <f t="shared" si="3"/>
        <v>230</v>
      </c>
      <c r="G112" s="54" t="s">
        <v>37</v>
      </c>
      <c r="H112" s="55">
        <v>10</v>
      </c>
      <c r="I112" s="43">
        <v>23</v>
      </c>
      <c r="J112" s="44">
        <v>13.545434782608694</v>
      </c>
      <c r="K112" s="56">
        <v>13.818173913043477</v>
      </c>
      <c r="L112" s="56">
        <v>14.09091304347826</v>
      </c>
      <c r="M112" s="46">
        <v>13.545434782608694</v>
      </c>
      <c r="N112" s="47">
        <f t="shared" si="4"/>
        <v>10.4</v>
      </c>
      <c r="O112" s="57">
        <v>104</v>
      </c>
      <c r="P112" s="49" t="s">
        <v>38</v>
      </c>
      <c r="Q112" s="46" t="s">
        <v>39</v>
      </c>
      <c r="R112" s="47">
        <v>13.550000000000001</v>
      </c>
      <c r="S112" s="57">
        <v>12</v>
      </c>
      <c r="T112" s="48">
        <v>10</v>
      </c>
      <c r="U112" s="50">
        <v>16.530000000000001</v>
      </c>
      <c r="V112" s="51">
        <f t="shared" si="5"/>
        <v>3801.9000000000001</v>
      </c>
      <c r="W112" s="52" t="s">
        <v>104</v>
      </c>
      <c r="X112" s="53" t="s">
        <v>402</v>
      </c>
    </row>
    <row r="113" ht="50.25" customHeight="1">
      <c r="A113" s="38">
        <v>106</v>
      </c>
      <c r="B113" s="39" t="s">
        <v>403</v>
      </c>
      <c r="C113" s="39" t="s">
        <v>404</v>
      </c>
      <c r="D113" s="54" t="s">
        <v>35</v>
      </c>
      <c r="E113" s="39" t="s">
        <v>405</v>
      </c>
      <c r="F113" s="41">
        <f t="shared" si="3"/>
        <v>10</v>
      </c>
      <c r="G113" s="54" t="s">
        <v>37</v>
      </c>
      <c r="H113" s="55">
        <v>10</v>
      </c>
      <c r="I113" s="43">
        <v>1</v>
      </c>
      <c r="J113" s="44">
        <v>126.09100000000001</v>
      </c>
      <c r="K113" s="56">
        <v>128.636</v>
      </c>
      <c r="L113" s="56">
        <v>131.18199999999999</v>
      </c>
      <c r="M113" s="46">
        <v>126.09100000000001</v>
      </c>
      <c r="N113" s="47">
        <f t="shared" si="4"/>
        <v>101.47999999999999</v>
      </c>
      <c r="O113" s="57">
        <v>1014.8</v>
      </c>
      <c r="P113" s="49" t="s">
        <v>38</v>
      </c>
      <c r="Q113" s="46" t="s">
        <v>39</v>
      </c>
      <c r="R113" s="47">
        <v>126.09</v>
      </c>
      <c r="S113" s="57">
        <v>10</v>
      </c>
      <c r="T113" s="48">
        <v>10</v>
      </c>
      <c r="U113" s="50">
        <v>151.31</v>
      </c>
      <c r="V113" s="51">
        <f t="shared" si="5"/>
        <v>1513.0999999999999</v>
      </c>
      <c r="W113" s="52" t="s">
        <v>406</v>
      </c>
      <c r="X113" s="53" t="s">
        <v>407</v>
      </c>
    </row>
    <row r="114" ht="50.25" customHeight="1">
      <c r="A114" s="38">
        <v>107</v>
      </c>
      <c r="B114" s="39" t="s">
        <v>408</v>
      </c>
      <c r="C114" s="39" t="s">
        <v>409</v>
      </c>
      <c r="D114" s="54" t="s">
        <v>35</v>
      </c>
      <c r="E114" s="39" t="s">
        <v>371</v>
      </c>
      <c r="F114" s="41">
        <f t="shared" si="3"/>
        <v>90</v>
      </c>
      <c r="G114" s="54" t="s">
        <v>45</v>
      </c>
      <c r="H114" s="55">
        <v>30</v>
      </c>
      <c r="I114" s="43">
        <v>3</v>
      </c>
      <c r="J114" s="44">
        <v>8.3938888888888901</v>
      </c>
      <c r="K114" s="56">
        <v>8.5757777777777786</v>
      </c>
      <c r="L114" s="56">
        <v>8.7575555555555553</v>
      </c>
      <c r="M114" s="46">
        <v>8.3938888888888901</v>
      </c>
      <c r="N114" s="47">
        <f t="shared" si="4"/>
        <v>0.76300000000000001</v>
      </c>
      <c r="O114" s="57">
        <v>22.890000000000001</v>
      </c>
      <c r="P114" s="49" t="s">
        <v>38</v>
      </c>
      <c r="Q114" s="46" t="s">
        <v>39</v>
      </c>
      <c r="R114" s="47">
        <v>8.3900000000000006</v>
      </c>
      <c r="S114" s="57">
        <v>18</v>
      </c>
      <c r="T114" s="48">
        <v>10</v>
      </c>
      <c r="U114" s="50">
        <v>10.74</v>
      </c>
      <c r="V114" s="51">
        <f t="shared" si="5"/>
        <v>966.60000000000002</v>
      </c>
      <c r="W114" s="52" t="s">
        <v>271</v>
      </c>
      <c r="X114" s="53" t="s">
        <v>410</v>
      </c>
    </row>
    <row r="115" ht="50.25" customHeight="1">
      <c r="A115" s="38">
        <v>108</v>
      </c>
      <c r="B115" s="60" t="s">
        <v>411</v>
      </c>
      <c r="C115" s="60" t="s">
        <v>412</v>
      </c>
      <c r="D115" s="54" t="s">
        <v>35</v>
      </c>
      <c r="E115" s="39" t="s">
        <v>413</v>
      </c>
      <c r="F115" s="41">
        <f t="shared" si="3"/>
        <v>360</v>
      </c>
      <c r="G115" s="54" t="s">
        <v>274</v>
      </c>
      <c r="H115" s="55">
        <v>40</v>
      </c>
      <c r="I115" s="43">
        <v>9</v>
      </c>
      <c r="J115" s="44">
        <v>4.9545555555555563</v>
      </c>
      <c r="K115" s="56">
        <v>5.068194444444444</v>
      </c>
      <c r="L115" s="56">
        <v>5.1590833333333332</v>
      </c>
      <c r="M115" s="46">
        <v>4.9545555555555563</v>
      </c>
      <c r="N115" s="47">
        <f t="shared" si="4"/>
        <v>2.1877500000000003</v>
      </c>
      <c r="O115" s="57">
        <v>87.510000000000005</v>
      </c>
      <c r="P115" s="49" t="s">
        <v>38</v>
      </c>
      <c r="Q115" s="46" t="s">
        <v>39</v>
      </c>
      <c r="R115" s="47">
        <v>4.9500000000000002</v>
      </c>
      <c r="S115" s="57">
        <v>18</v>
      </c>
      <c r="T115" s="48">
        <v>10</v>
      </c>
      <c r="U115" s="50">
        <v>6.3399999999999999</v>
      </c>
      <c r="V115" s="51">
        <f t="shared" si="5"/>
        <v>2282.4000000000001</v>
      </c>
      <c r="W115" s="52" t="s">
        <v>271</v>
      </c>
      <c r="X115" s="53" t="s">
        <v>414</v>
      </c>
    </row>
    <row r="116" ht="50.25" customHeight="1">
      <c r="A116" s="38">
        <v>109</v>
      </c>
      <c r="B116" s="39" t="s">
        <v>89</v>
      </c>
      <c r="C116" s="39" t="s">
        <v>415</v>
      </c>
      <c r="D116" s="54" t="s">
        <v>35</v>
      </c>
      <c r="E116" s="39" t="s">
        <v>44</v>
      </c>
      <c r="F116" s="41">
        <f t="shared" si="3"/>
        <v>1250</v>
      </c>
      <c r="G116" s="54" t="s">
        <v>45</v>
      </c>
      <c r="H116" s="55">
        <v>50</v>
      </c>
      <c r="I116" s="43">
        <v>25</v>
      </c>
      <c r="J116" s="44">
        <v>5.0727279999999997</v>
      </c>
      <c r="K116" s="56">
        <v>5.1818160000000004</v>
      </c>
      <c r="L116" s="56">
        <v>5.2909120000000005</v>
      </c>
      <c r="M116" s="46">
        <v>5.0727279999999997</v>
      </c>
      <c r="N116" s="47">
        <f t="shared" si="4"/>
        <v>4.0171999999999999</v>
      </c>
      <c r="O116" s="57">
        <v>200.86000000000001</v>
      </c>
      <c r="P116" s="49" t="s">
        <v>38</v>
      </c>
      <c r="Q116" s="46" t="s">
        <v>39</v>
      </c>
      <c r="R116" s="47">
        <v>5.0700000000000003</v>
      </c>
      <c r="S116" s="57">
        <v>12</v>
      </c>
      <c r="T116" s="48">
        <v>10</v>
      </c>
      <c r="U116" s="50">
        <v>6.1900000000000004</v>
      </c>
      <c r="V116" s="51">
        <f t="shared" si="5"/>
        <v>7737.5000000000009</v>
      </c>
      <c r="W116" s="52" t="s">
        <v>92</v>
      </c>
      <c r="X116" s="53" t="s">
        <v>416</v>
      </c>
    </row>
    <row r="117" ht="50.25" customHeight="1">
      <c r="A117" s="38">
        <v>110</v>
      </c>
      <c r="B117" s="39" t="s">
        <v>417</v>
      </c>
      <c r="C117" s="39" t="s">
        <v>418</v>
      </c>
      <c r="D117" s="54" t="s">
        <v>35</v>
      </c>
      <c r="E117" s="39" t="s">
        <v>44</v>
      </c>
      <c r="F117" s="41">
        <f t="shared" si="3"/>
        <v>450</v>
      </c>
      <c r="G117" s="54" t="s">
        <v>45</v>
      </c>
      <c r="H117" s="55">
        <v>30</v>
      </c>
      <c r="I117" s="43">
        <v>15</v>
      </c>
      <c r="J117" s="44">
        <v>12.878777777777778</v>
      </c>
      <c r="K117" s="56">
        <v>13.151511111111112</v>
      </c>
      <c r="L117" s="56">
        <v>13.393933333333335</v>
      </c>
      <c r="M117" s="46">
        <v>12.878777777777778</v>
      </c>
      <c r="N117" s="47">
        <f t="shared" si="4"/>
        <v>10.480333333333334</v>
      </c>
      <c r="O117" s="57">
        <v>314.41000000000003</v>
      </c>
      <c r="P117" s="49" t="s">
        <v>38</v>
      </c>
      <c r="Q117" s="46" t="s">
        <v>39</v>
      </c>
      <c r="R117" s="47">
        <v>12.880000000000001</v>
      </c>
      <c r="S117" s="57">
        <v>12</v>
      </c>
      <c r="T117" s="48">
        <v>10</v>
      </c>
      <c r="U117" s="50">
        <v>15.710000000000001</v>
      </c>
      <c r="V117" s="51">
        <f t="shared" si="5"/>
        <v>7069.5</v>
      </c>
      <c r="W117" s="52" t="s">
        <v>419</v>
      </c>
      <c r="X117" s="53" t="s">
        <v>420</v>
      </c>
    </row>
    <row r="118" ht="50.25" customHeight="1">
      <c r="A118" s="38">
        <v>111</v>
      </c>
      <c r="B118" s="39" t="s">
        <v>421</v>
      </c>
      <c r="C118" s="39" t="s">
        <v>422</v>
      </c>
      <c r="D118" s="54" t="s">
        <v>35</v>
      </c>
      <c r="E118" s="39" t="s">
        <v>55</v>
      </c>
      <c r="F118" s="41">
        <f t="shared" si="3"/>
        <v>660</v>
      </c>
      <c r="G118" s="54" t="s">
        <v>45</v>
      </c>
      <c r="H118" s="55">
        <v>20</v>
      </c>
      <c r="I118" s="43">
        <v>33</v>
      </c>
      <c r="J118" s="44">
        <v>4</v>
      </c>
      <c r="K118" s="56">
        <v>4.0909090909090908</v>
      </c>
      <c r="L118" s="56">
        <v>4.1818181818181817</v>
      </c>
      <c r="M118" s="46">
        <v>4</v>
      </c>
      <c r="N118" s="47">
        <f t="shared" si="4"/>
        <v>1.149</v>
      </c>
      <c r="O118" s="57">
        <v>22.98</v>
      </c>
      <c r="P118" s="49" t="s">
        <v>38</v>
      </c>
      <c r="Q118" s="46" t="s">
        <v>39</v>
      </c>
      <c r="R118" s="47">
        <v>4</v>
      </c>
      <c r="S118" s="57">
        <v>18</v>
      </c>
      <c r="T118" s="48">
        <v>10</v>
      </c>
      <c r="U118" s="50">
        <v>5.1200000000000001</v>
      </c>
      <c r="V118" s="51">
        <f t="shared" si="5"/>
        <v>3379.2000000000003</v>
      </c>
      <c r="W118" s="52" t="s">
        <v>107</v>
      </c>
      <c r="X118" s="53" t="s">
        <v>423</v>
      </c>
    </row>
    <row r="119" ht="50.25" customHeight="1">
      <c r="A119" s="38">
        <v>112</v>
      </c>
      <c r="B119" s="39" t="s">
        <v>424</v>
      </c>
      <c r="C119" s="39" t="s">
        <v>425</v>
      </c>
      <c r="D119" s="54" t="s">
        <v>35</v>
      </c>
      <c r="E119" s="39" t="s">
        <v>426</v>
      </c>
      <c r="F119" s="41">
        <f t="shared" si="3"/>
        <v>600</v>
      </c>
      <c r="G119" s="54" t="s">
        <v>37</v>
      </c>
      <c r="H119" s="55">
        <v>50</v>
      </c>
      <c r="I119" s="43">
        <v>12</v>
      </c>
      <c r="J119" s="44">
        <v>4.4545500000000002</v>
      </c>
      <c r="K119" s="56">
        <v>4.5454499999999998</v>
      </c>
      <c r="L119" s="56">
        <v>4.6363666666666665</v>
      </c>
      <c r="M119" s="46">
        <v>4.4545500000000002</v>
      </c>
      <c r="N119" s="47">
        <f t="shared" si="4"/>
        <v>1.4476</v>
      </c>
      <c r="O119" s="57">
        <v>72.379999999999995</v>
      </c>
      <c r="P119" s="49" t="s">
        <v>38</v>
      </c>
      <c r="Q119" s="46" t="s">
        <v>39</v>
      </c>
      <c r="R119" s="47">
        <v>4.4500000000000002</v>
      </c>
      <c r="S119" s="57">
        <v>18</v>
      </c>
      <c r="T119" s="48">
        <v>10</v>
      </c>
      <c r="U119" s="50">
        <v>5.7000000000000002</v>
      </c>
      <c r="V119" s="51">
        <f t="shared" si="5"/>
        <v>3420</v>
      </c>
      <c r="W119" s="52" t="s">
        <v>427</v>
      </c>
      <c r="X119" s="53" t="s">
        <v>428</v>
      </c>
    </row>
    <row r="120" ht="50.25" customHeight="1">
      <c r="A120" s="38">
        <v>113</v>
      </c>
      <c r="B120" s="39" t="s">
        <v>429</v>
      </c>
      <c r="C120" s="39" t="s">
        <v>430</v>
      </c>
      <c r="D120" s="54" t="s">
        <v>35</v>
      </c>
      <c r="E120" s="39" t="s">
        <v>128</v>
      </c>
      <c r="F120" s="41">
        <f t="shared" si="3"/>
        <v>2800</v>
      </c>
      <c r="G120" s="54" t="s">
        <v>37</v>
      </c>
      <c r="H120" s="55">
        <v>100</v>
      </c>
      <c r="I120" s="43">
        <v>28</v>
      </c>
      <c r="J120" s="44">
        <v>1.0727285714285715</v>
      </c>
      <c r="K120" s="56">
        <v>1.1000000000000001</v>
      </c>
      <c r="L120" s="56">
        <v>1.1181821428571428</v>
      </c>
      <c r="M120" s="46">
        <v>1.0727285714285715</v>
      </c>
      <c r="N120" s="47">
        <f t="shared" si="4"/>
        <v>4.9100000000000005e-002</v>
      </c>
      <c r="O120" s="57">
        <v>4.9100000000000001</v>
      </c>
      <c r="P120" s="49" t="s">
        <v>38</v>
      </c>
      <c r="Q120" s="46" t="s">
        <v>39</v>
      </c>
      <c r="R120" s="47">
        <v>1.0700000000000001</v>
      </c>
      <c r="S120" s="57">
        <v>18</v>
      </c>
      <c r="T120" s="48">
        <v>10</v>
      </c>
      <c r="U120" s="50">
        <v>1.3700000000000001</v>
      </c>
      <c r="V120" s="51">
        <f t="shared" si="5"/>
        <v>3836.0000000000005</v>
      </c>
      <c r="W120" s="52" t="s">
        <v>129</v>
      </c>
      <c r="X120" s="53" t="s">
        <v>431</v>
      </c>
    </row>
    <row r="121" ht="50.25" customHeight="1">
      <c r="A121" s="38">
        <v>114</v>
      </c>
      <c r="B121" s="39" t="s">
        <v>432</v>
      </c>
      <c r="C121" s="39" t="s">
        <v>433</v>
      </c>
      <c r="D121" s="54" t="s">
        <v>35</v>
      </c>
      <c r="E121" s="39" t="s">
        <v>72</v>
      </c>
      <c r="F121" s="41">
        <f t="shared" si="3"/>
        <v>500</v>
      </c>
      <c r="G121" s="54" t="s">
        <v>37</v>
      </c>
      <c r="H121" s="55">
        <v>50</v>
      </c>
      <c r="I121" s="43">
        <v>10</v>
      </c>
      <c r="J121" s="44">
        <v>2.9636399999999998</v>
      </c>
      <c r="K121" s="56">
        <v>3.0363600000000002</v>
      </c>
      <c r="L121" s="56">
        <v>3.0909</v>
      </c>
      <c r="M121" s="46">
        <v>2.9636399999999998</v>
      </c>
      <c r="N121" s="47">
        <f t="shared" si="4"/>
        <v>0.99219999999999997</v>
      </c>
      <c r="O121" s="57">
        <v>49.609999999999999</v>
      </c>
      <c r="P121" s="49" t="s">
        <v>38</v>
      </c>
      <c r="Q121" s="46" t="s">
        <v>39</v>
      </c>
      <c r="R121" s="47">
        <v>2.96</v>
      </c>
      <c r="S121" s="57">
        <v>18</v>
      </c>
      <c r="T121" s="48">
        <v>10</v>
      </c>
      <c r="U121" s="50">
        <v>3.79</v>
      </c>
      <c r="V121" s="51">
        <f t="shared" si="5"/>
        <v>1895</v>
      </c>
      <c r="W121" s="52" t="s">
        <v>76</v>
      </c>
      <c r="X121" s="53" t="s">
        <v>434</v>
      </c>
    </row>
    <row r="122" ht="50.25" customHeight="1">
      <c r="A122" s="38">
        <v>115</v>
      </c>
      <c r="B122" s="39" t="s">
        <v>435</v>
      </c>
      <c r="C122" s="39" t="s">
        <v>436</v>
      </c>
      <c r="D122" s="54" t="s">
        <v>35</v>
      </c>
      <c r="E122" s="39" t="s">
        <v>300</v>
      </c>
      <c r="F122" s="41">
        <f t="shared" si="3"/>
        <v>90</v>
      </c>
      <c r="G122" s="54" t="s">
        <v>37</v>
      </c>
      <c r="H122" s="55">
        <v>10</v>
      </c>
      <c r="I122" s="43">
        <v>9</v>
      </c>
      <c r="J122" s="44">
        <v>15.818222222222223</v>
      </c>
      <c r="K122" s="56">
        <v>16.181777777777775</v>
      </c>
      <c r="L122" s="56">
        <v>16.454555555555558</v>
      </c>
      <c r="M122" s="46">
        <v>15.818222222222223</v>
      </c>
      <c r="N122" s="47">
        <f t="shared" si="4"/>
        <v>15</v>
      </c>
      <c r="O122" s="57">
        <v>150</v>
      </c>
      <c r="P122" s="49" t="s">
        <v>38</v>
      </c>
      <c r="Q122" s="46" t="s">
        <v>39</v>
      </c>
      <c r="R122" s="47">
        <v>15.82</v>
      </c>
      <c r="S122" s="57">
        <v>12</v>
      </c>
      <c r="T122" s="48">
        <v>10</v>
      </c>
      <c r="U122" s="50">
        <v>19.300000000000001</v>
      </c>
      <c r="V122" s="51">
        <f t="shared" si="5"/>
        <v>1737</v>
      </c>
      <c r="W122" s="52" t="s">
        <v>104</v>
      </c>
      <c r="X122" s="53" t="s">
        <v>437</v>
      </c>
    </row>
    <row r="123" ht="50.25" customHeight="1">
      <c r="A123" s="38">
        <v>116</v>
      </c>
      <c r="B123" s="39" t="s">
        <v>438</v>
      </c>
      <c r="C123" s="39" t="s">
        <v>439</v>
      </c>
      <c r="D123" s="54" t="s">
        <v>35</v>
      </c>
      <c r="E123" s="39" t="s">
        <v>171</v>
      </c>
      <c r="F123" s="41">
        <f t="shared" si="3"/>
        <v>100</v>
      </c>
      <c r="G123" s="54" t="s">
        <v>37</v>
      </c>
      <c r="H123" s="55">
        <v>10</v>
      </c>
      <c r="I123" s="43">
        <v>10</v>
      </c>
      <c r="J123" s="44">
        <v>18.636400000000002</v>
      </c>
      <c r="K123" s="56">
        <v>19.090899999999998</v>
      </c>
      <c r="L123" s="56">
        <v>19.454499999999999</v>
      </c>
      <c r="M123" s="46">
        <v>18.636400000000002</v>
      </c>
      <c r="N123" s="47">
        <f t="shared" si="4"/>
        <v>8</v>
      </c>
      <c r="O123" s="57">
        <v>80</v>
      </c>
      <c r="P123" s="49" t="s">
        <v>38</v>
      </c>
      <c r="Q123" s="46" t="s">
        <v>39</v>
      </c>
      <c r="R123" s="47">
        <v>18.640000000000001</v>
      </c>
      <c r="S123" s="57">
        <v>18</v>
      </c>
      <c r="T123" s="48">
        <v>10</v>
      </c>
      <c r="U123" s="50">
        <v>23.859999999999999</v>
      </c>
      <c r="V123" s="51">
        <f t="shared" si="5"/>
        <v>2386</v>
      </c>
      <c r="W123" s="52" t="s">
        <v>200</v>
      </c>
      <c r="X123" s="53" t="s">
        <v>440</v>
      </c>
    </row>
    <row r="124" ht="50.25" customHeight="1">
      <c r="A124" s="38">
        <v>117</v>
      </c>
      <c r="B124" s="39" t="s">
        <v>441</v>
      </c>
      <c r="C124" s="39" t="s">
        <v>442</v>
      </c>
      <c r="D124" s="54" t="s">
        <v>35</v>
      </c>
      <c r="E124" s="39" t="s">
        <v>36</v>
      </c>
      <c r="F124" s="41">
        <f t="shared" si="3"/>
        <v>60</v>
      </c>
      <c r="G124" s="54" t="s">
        <v>37</v>
      </c>
      <c r="H124" s="55">
        <v>10</v>
      </c>
      <c r="I124" s="43">
        <v>6</v>
      </c>
      <c r="J124" s="44">
        <v>7.2726666666666668</v>
      </c>
      <c r="K124" s="56">
        <v>7.4544999999999995</v>
      </c>
      <c r="L124" s="56">
        <v>7.6363333333333339</v>
      </c>
      <c r="M124" s="46">
        <v>7.2726666666666668</v>
      </c>
      <c r="N124" s="47">
        <f t="shared" si="4"/>
        <v>5.0990000000000002</v>
      </c>
      <c r="O124" s="57">
        <v>50.990000000000002</v>
      </c>
      <c r="P124" s="49" t="s">
        <v>38</v>
      </c>
      <c r="Q124" s="46" t="s">
        <v>39</v>
      </c>
      <c r="R124" s="47">
        <v>7.2699999999999996</v>
      </c>
      <c r="S124" s="57">
        <v>18</v>
      </c>
      <c r="T124" s="48">
        <v>10</v>
      </c>
      <c r="U124" s="50">
        <v>9.3100000000000005</v>
      </c>
      <c r="V124" s="51">
        <f t="shared" si="5"/>
        <v>558.60000000000002</v>
      </c>
      <c r="W124" s="52" t="s">
        <v>341</v>
      </c>
      <c r="X124" s="53" t="s">
        <v>443</v>
      </c>
    </row>
    <row r="125" ht="50.25" customHeight="1">
      <c r="A125" s="38">
        <v>118</v>
      </c>
      <c r="B125" s="39" t="s">
        <v>444</v>
      </c>
      <c r="C125" s="39" t="s">
        <v>445</v>
      </c>
      <c r="D125" s="54" t="s">
        <v>35</v>
      </c>
      <c r="E125" s="39" t="s">
        <v>44</v>
      </c>
      <c r="F125" s="41">
        <f t="shared" si="3"/>
        <v>300</v>
      </c>
      <c r="G125" s="54" t="s">
        <v>45</v>
      </c>
      <c r="H125" s="55">
        <v>50</v>
      </c>
      <c r="I125" s="43">
        <v>6</v>
      </c>
      <c r="J125" s="44">
        <v>9.6908999999999992</v>
      </c>
      <c r="K125" s="56">
        <v>9.8909000000000002</v>
      </c>
      <c r="L125" s="56">
        <v>10.0909</v>
      </c>
      <c r="M125" s="46">
        <v>9.6908999999999992</v>
      </c>
      <c r="N125" s="47">
        <f t="shared" si="4"/>
        <v>5.5811999999999999</v>
      </c>
      <c r="O125" s="57">
        <v>279.06</v>
      </c>
      <c r="P125" s="49" t="s">
        <v>38</v>
      </c>
      <c r="Q125" s="46" t="s">
        <v>39</v>
      </c>
      <c r="R125" s="47">
        <v>9.6899999999999995</v>
      </c>
      <c r="S125" s="57">
        <v>12</v>
      </c>
      <c r="T125" s="48">
        <v>10</v>
      </c>
      <c r="U125" s="50">
        <v>11.82</v>
      </c>
      <c r="V125" s="51">
        <f t="shared" si="5"/>
        <v>3546</v>
      </c>
      <c r="W125" s="52" t="s">
        <v>40</v>
      </c>
      <c r="X125" s="53" t="s">
        <v>446</v>
      </c>
    </row>
    <row r="126" ht="50.25" customHeight="1">
      <c r="A126" s="38">
        <v>119</v>
      </c>
      <c r="B126" s="39" t="s">
        <v>447</v>
      </c>
      <c r="C126" s="39" t="s">
        <v>448</v>
      </c>
      <c r="D126" s="54" t="s">
        <v>35</v>
      </c>
      <c r="E126" s="39" t="s">
        <v>449</v>
      </c>
      <c r="F126" s="41">
        <f t="shared" si="3"/>
        <v>50</v>
      </c>
      <c r="G126" s="54" t="s">
        <v>37</v>
      </c>
      <c r="H126" s="55">
        <v>50</v>
      </c>
      <c r="I126" s="43">
        <v>1</v>
      </c>
      <c r="J126" s="44">
        <v>52.472799999999999</v>
      </c>
      <c r="K126" s="56">
        <v>53.527200000000001</v>
      </c>
      <c r="L126" s="56">
        <v>54.581800000000001</v>
      </c>
      <c r="M126" s="46">
        <v>52.472799999999999</v>
      </c>
      <c r="N126" s="47">
        <f t="shared" si="4"/>
        <v>3.96</v>
      </c>
      <c r="O126" s="57">
        <v>198</v>
      </c>
      <c r="P126" s="49" t="s">
        <v>38</v>
      </c>
      <c r="Q126" s="46" t="s">
        <v>39</v>
      </c>
      <c r="R126" s="47">
        <v>52.469999999999999</v>
      </c>
      <c r="S126" s="57">
        <v>12</v>
      </c>
      <c r="T126" s="48">
        <v>10</v>
      </c>
      <c r="U126" s="50">
        <v>64.010000000000005</v>
      </c>
      <c r="V126" s="51">
        <f t="shared" si="5"/>
        <v>3200.5000000000005</v>
      </c>
      <c r="W126" s="52" t="s">
        <v>144</v>
      </c>
      <c r="X126" s="53" t="s">
        <v>450</v>
      </c>
    </row>
    <row r="127" ht="50.25" customHeight="1">
      <c r="A127" s="38">
        <v>120</v>
      </c>
      <c r="B127" s="39" t="s">
        <v>447</v>
      </c>
      <c r="C127" s="39" t="s">
        <v>451</v>
      </c>
      <c r="D127" s="54" t="s">
        <v>35</v>
      </c>
      <c r="E127" s="39" t="s">
        <v>449</v>
      </c>
      <c r="F127" s="41">
        <f t="shared" si="3"/>
        <v>1000</v>
      </c>
      <c r="G127" s="54" t="s">
        <v>37</v>
      </c>
      <c r="H127" s="55">
        <v>100</v>
      </c>
      <c r="I127" s="43">
        <v>10</v>
      </c>
      <c r="J127" s="44">
        <v>5.57273</v>
      </c>
      <c r="K127" s="56">
        <v>5.6909099999999997</v>
      </c>
      <c r="L127" s="56">
        <v>5.7999999999999998</v>
      </c>
      <c r="M127" s="46">
        <v>5.57273</v>
      </c>
      <c r="N127" s="47">
        <f t="shared" si="4"/>
        <v>4.5177999999999994</v>
      </c>
      <c r="O127" s="57">
        <v>451.77999999999997</v>
      </c>
      <c r="P127" s="49" t="s">
        <v>38</v>
      </c>
      <c r="Q127" s="46" t="s">
        <v>39</v>
      </c>
      <c r="R127" s="47">
        <v>5.5700000000000003</v>
      </c>
      <c r="S127" s="57">
        <v>12</v>
      </c>
      <c r="T127" s="48">
        <v>10</v>
      </c>
      <c r="U127" s="50">
        <v>6.7999999999999998</v>
      </c>
      <c r="V127" s="51">
        <f t="shared" si="5"/>
        <v>6800</v>
      </c>
      <c r="W127" s="52" t="s">
        <v>144</v>
      </c>
      <c r="X127" s="53" t="s">
        <v>450</v>
      </c>
    </row>
    <row r="128" ht="50.25" customHeight="1">
      <c r="A128" s="38">
        <v>121</v>
      </c>
      <c r="B128" s="39" t="s">
        <v>452</v>
      </c>
      <c r="C128" s="39" t="s">
        <v>453</v>
      </c>
      <c r="D128" s="54" t="s">
        <v>35</v>
      </c>
      <c r="E128" s="39" t="s">
        <v>72</v>
      </c>
      <c r="F128" s="41">
        <f t="shared" si="3"/>
        <v>300</v>
      </c>
      <c r="G128" s="54" t="s">
        <v>37</v>
      </c>
      <c r="H128" s="55">
        <v>50</v>
      </c>
      <c r="I128" s="43">
        <v>6</v>
      </c>
      <c r="J128" s="44">
        <v>24.5091</v>
      </c>
      <c r="K128" s="56">
        <v>25</v>
      </c>
      <c r="L128" s="56">
        <v>25.4909</v>
      </c>
      <c r="M128" s="46">
        <v>24.5091</v>
      </c>
      <c r="N128" s="47">
        <f t="shared" si="4"/>
        <v>20.288599999999999</v>
      </c>
      <c r="O128" s="57">
        <v>1014.4299999999999</v>
      </c>
      <c r="P128" s="49" t="s">
        <v>38</v>
      </c>
      <c r="Q128" s="46" t="s">
        <v>39</v>
      </c>
      <c r="R128" s="47">
        <v>24.510000000000002</v>
      </c>
      <c r="S128" s="57">
        <v>10</v>
      </c>
      <c r="T128" s="48">
        <v>10</v>
      </c>
      <c r="U128" s="50">
        <v>29.41</v>
      </c>
      <c r="V128" s="51">
        <f t="shared" si="5"/>
        <v>8823</v>
      </c>
      <c r="W128" s="52" t="s">
        <v>367</v>
      </c>
      <c r="X128" s="53" t="s">
        <v>454</v>
      </c>
    </row>
    <row r="129" ht="50.25" customHeight="1">
      <c r="A129" s="38">
        <v>122</v>
      </c>
      <c r="B129" s="39" t="s">
        <v>455</v>
      </c>
      <c r="C129" s="39" t="s">
        <v>456</v>
      </c>
      <c r="D129" s="54" t="s">
        <v>35</v>
      </c>
      <c r="E129" s="60" t="s">
        <v>64</v>
      </c>
      <c r="F129" s="41">
        <f t="shared" si="3"/>
        <v>2000</v>
      </c>
      <c r="G129" s="54" t="s">
        <v>37</v>
      </c>
      <c r="H129" s="55">
        <v>200</v>
      </c>
      <c r="I129" s="43">
        <v>10</v>
      </c>
      <c r="J129" s="44">
        <v>1.172725</v>
      </c>
      <c r="K129" s="56">
        <v>1.2</v>
      </c>
      <c r="L129" s="56">
        <v>1.2227249999999998</v>
      </c>
      <c r="M129" s="46">
        <v>1.172725</v>
      </c>
      <c r="N129" s="47">
        <f t="shared" si="4"/>
        <v>0.8970999999999999</v>
      </c>
      <c r="O129" s="57">
        <v>179.41999999999999</v>
      </c>
      <c r="P129" s="49" t="s">
        <v>38</v>
      </c>
      <c r="Q129" s="46" t="s">
        <v>39</v>
      </c>
      <c r="R129" s="47">
        <v>1.1699999999999999</v>
      </c>
      <c r="S129" s="57">
        <v>12</v>
      </c>
      <c r="T129" s="48">
        <v>10</v>
      </c>
      <c r="U129" s="50">
        <v>1.4299999999999999</v>
      </c>
      <c r="V129" s="51">
        <f t="shared" si="5"/>
        <v>2860</v>
      </c>
      <c r="W129" s="52" t="s">
        <v>194</v>
      </c>
      <c r="X129" s="53" t="s">
        <v>457</v>
      </c>
    </row>
    <row r="130" ht="50.25" customHeight="1">
      <c r="A130" s="38">
        <v>123</v>
      </c>
      <c r="B130" s="39" t="s">
        <v>458</v>
      </c>
      <c r="C130" s="39" t="s">
        <v>459</v>
      </c>
      <c r="D130" s="54" t="s">
        <v>35</v>
      </c>
      <c r="E130" s="39" t="s">
        <v>460</v>
      </c>
      <c r="F130" s="41">
        <f t="shared" si="3"/>
        <v>420</v>
      </c>
      <c r="G130" s="54" t="s">
        <v>45</v>
      </c>
      <c r="H130" s="55">
        <v>30</v>
      </c>
      <c r="I130" s="43">
        <v>14</v>
      </c>
      <c r="J130" s="44">
        <v>7.5757619047619054</v>
      </c>
      <c r="K130" s="56">
        <v>7.727261904761904</v>
      </c>
      <c r="L130" s="56">
        <v>7.8787857142857147</v>
      </c>
      <c r="M130" s="46">
        <v>7.5757619047619054</v>
      </c>
      <c r="N130" s="47">
        <f t="shared" si="4"/>
        <v>0.77233333333333343</v>
      </c>
      <c r="O130" s="57">
        <v>23.170000000000002</v>
      </c>
      <c r="P130" s="49" t="s">
        <v>38</v>
      </c>
      <c r="Q130" s="46" t="s">
        <v>39</v>
      </c>
      <c r="R130" s="47">
        <v>7.5800000000000001</v>
      </c>
      <c r="S130" s="57">
        <v>18</v>
      </c>
      <c r="T130" s="48">
        <v>10</v>
      </c>
      <c r="U130" s="50">
        <v>9.6999999999999993</v>
      </c>
      <c r="V130" s="51">
        <f t="shared" si="5"/>
        <v>4073.9999999999995</v>
      </c>
      <c r="W130" s="52" t="s">
        <v>461</v>
      </c>
      <c r="X130" s="53" t="s">
        <v>462</v>
      </c>
    </row>
    <row r="131" ht="50.25" customHeight="1">
      <c r="A131" s="38">
        <v>124</v>
      </c>
      <c r="B131" s="39" t="s">
        <v>463</v>
      </c>
      <c r="C131" s="39" t="s">
        <v>464</v>
      </c>
      <c r="D131" s="54" t="s">
        <v>35</v>
      </c>
      <c r="E131" s="39" t="s">
        <v>44</v>
      </c>
      <c r="F131" s="41">
        <f t="shared" si="3"/>
        <v>84</v>
      </c>
      <c r="G131" s="54" t="s">
        <v>45</v>
      </c>
      <c r="H131" s="55">
        <v>28</v>
      </c>
      <c r="I131" s="43">
        <v>3</v>
      </c>
      <c r="J131" s="44">
        <v>74.707738095238099</v>
      </c>
      <c r="K131" s="56">
        <v>76.233809523809526</v>
      </c>
      <c r="L131" s="56">
        <v>77.727261904761903</v>
      </c>
      <c r="M131" s="46">
        <v>74.707738095238099</v>
      </c>
      <c r="N131" s="47">
        <f t="shared" si="4"/>
        <v>68.080714285714279</v>
      </c>
      <c r="O131" s="57">
        <v>1906.26</v>
      </c>
      <c r="P131" s="49" t="s">
        <v>38</v>
      </c>
      <c r="Q131" s="46" t="s">
        <v>39</v>
      </c>
      <c r="R131" s="47">
        <v>74.709999999999994</v>
      </c>
      <c r="S131" s="57">
        <v>10</v>
      </c>
      <c r="T131" s="48">
        <v>10</v>
      </c>
      <c r="U131" s="50">
        <v>89.650000000000006</v>
      </c>
      <c r="V131" s="51">
        <f t="shared" si="5"/>
        <v>7530.6000000000004</v>
      </c>
      <c r="W131" s="52" t="s">
        <v>286</v>
      </c>
      <c r="X131" s="53" t="s">
        <v>465</v>
      </c>
    </row>
    <row r="132" ht="50.25" customHeight="1">
      <c r="A132" s="38">
        <v>125</v>
      </c>
      <c r="B132" s="39" t="s">
        <v>466</v>
      </c>
      <c r="C132" s="39" t="s">
        <v>467</v>
      </c>
      <c r="D132" s="54" t="s">
        <v>35</v>
      </c>
      <c r="E132" s="39" t="s">
        <v>468</v>
      </c>
      <c r="F132" s="41">
        <f t="shared" ref="F132:F164" si="6">H132*I132</f>
        <v>1740</v>
      </c>
      <c r="G132" s="54" t="s">
        <v>37</v>
      </c>
      <c r="H132" s="55">
        <v>20</v>
      </c>
      <c r="I132" s="43">
        <v>87</v>
      </c>
      <c r="J132" s="44">
        <v>4.7727298850574709</v>
      </c>
      <c r="K132" s="56">
        <v>4.9090919540229887</v>
      </c>
      <c r="L132" s="56">
        <v>5</v>
      </c>
      <c r="M132" s="46">
        <v>4.7727298850574709</v>
      </c>
      <c r="N132" s="47">
        <f t="shared" si="4"/>
        <v>3.3500000000000001</v>
      </c>
      <c r="O132" s="57">
        <v>67</v>
      </c>
      <c r="P132" s="49" t="s">
        <v>38</v>
      </c>
      <c r="Q132" s="46" t="s">
        <v>39</v>
      </c>
      <c r="R132" s="47">
        <v>4.7699999999999996</v>
      </c>
      <c r="S132" s="57">
        <v>18</v>
      </c>
      <c r="T132" s="48">
        <v>10</v>
      </c>
      <c r="U132" s="50">
        <v>6.1100000000000003</v>
      </c>
      <c r="V132" s="51">
        <f t="shared" si="5"/>
        <v>10631.400000000001</v>
      </c>
      <c r="W132" s="52" t="s">
        <v>469</v>
      </c>
      <c r="X132" s="53" t="s">
        <v>470</v>
      </c>
    </row>
    <row r="133" ht="50.25" customHeight="1">
      <c r="A133" s="38">
        <v>126</v>
      </c>
      <c r="B133" s="39" t="s">
        <v>471</v>
      </c>
      <c r="C133" s="39" t="s">
        <v>472</v>
      </c>
      <c r="D133" s="54" t="s">
        <v>35</v>
      </c>
      <c r="E133" s="39" t="s">
        <v>473</v>
      </c>
      <c r="F133" s="41">
        <f t="shared" si="6"/>
        <v>3200</v>
      </c>
      <c r="G133" s="54" t="s">
        <v>393</v>
      </c>
      <c r="H133" s="55">
        <v>200</v>
      </c>
      <c r="I133" s="43">
        <v>16</v>
      </c>
      <c r="J133" s="44">
        <v>0.94090937499999994</v>
      </c>
      <c r="K133" s="56">
        <v>0.96363749999999992</v>
      </c>
      <c r="L133" s="56">
        <v>0.98181875000000007</v>
      </c>
      <c r="M133" s="46">
        <v>0.94090937499999994</v>
      </c>
      <c r="N133" s="47">
        <f t="shared" ref="N133:N164" si="7">O133/H133</f>
        <v>0.49764999999999998</v>
      </c>
      <c r="O133" s="57">
        <v>99.530000000000001</v>
      </c>
      <c r="P133" s="49" t="s">
        <v>38</v>
      </c>
      <c r="Q133" s="46" t="s">
        <v>39</v>
      </c>
      <c r="R133" s="47">
        <v>0.93999999999999995</v>
      </c>
      <c r="S133" s="57">
        <v>18</v>
      </c>
      <c r="T133" s="48">
        <v>10</v>
      </c>
      <c r="U133" s="50">
        <v>1.2</v>
      </c>
      <c r="V133" s="51">
        <f t="shared" ref="V133:V164" si="8">F133*U133</f>
        <v>3840</v>
      </c>
      <c r="W133" s="52" t="s">
        <v>124</v>
      </c>
      <c r="X133" s="53" t="s">
        <v>474</v>
      </c>
    </row>
    <row r="134" ht="50.25" customHeight="1">
      <c r="A134" s="38">
        <v>127</v>
      </c>
      <c r="B134" s="39" t="s">
        <v>475</v>
      </c>
      <c r="C134" s="39" t="s">
        <v>476</v>
      </c>
      <c r="D134" s="54" t="s">
        <v>35</v>
      </c>
      <c r="E134" s="39" t="s">
        <v>55</v>
      </c>
      <c r="F134" s="41">
        <f t="shared" si="6"/>
        <v>500</v>
      </c>
      <c r="G134" s="54" t="s">
        <v>45</v>
      </c>
      <c r="H134" s="55">
        <v>500</v>
      </c>
      <c r="I134" s="43">
        <v>1</v>
      </c>
      <c r="J134" s="44">
        <v>1.30728</v>
      </c>
      <c r="K134" s="56">
        <v>1.3345400000000001</v>
      </c>
      <c r="L134" s="56">
        <v>1.3600000000000001</v>
      </c>
      <c r="M134" s="46">
        <v>1.30728</v>
      </c>
      <c r="N134" s="47">
        <f t="shared" si="7"/>
        <v>1.054</v>
      </c>
      <c r="O134" s="57">
        <v>527</v>
      </c>
      <c r="P134" s="49" t="s">
        <v>38</v>
      </c>
      <c r="Q134" s="46" t="s">
        <v>39</v>
      </c>
      <c r="R134" s="47">
        <v>1.3100000000000001</v>
      </c>
      <c r="S134" s="57">
        <v>10</v>
      </c>
      <c r="T134" s="48">
        <v>10</v>
      </c>
      <c r="U134" s="50">
        <v>1.5700000000000001</v>
      </c>
      <c r="V134" s="51">
        <f t="shared" si="8"/>
        <v>785</v>
      </c>
      <c r="W134" s="52" t="s">
        <v>134</v>
      </c>
      <c r="X134" s="53" t="s">
        <v>477</v>
      </c>
    </row>
    <row r="135" ht="50.25" customHeight="1">
      <c r="A135" s="38">
        <v>128</v>
      </c>
      <c r="B135" s="39" t="s">
        <v>478</v>
      </c>
      <c r="C135" s="39" t="s">
        <v>479</v>
      </c>
      <c r="D135" s="54" t="s">
        <v>35</v>
      </c>
      <c r="E135" s="39" t="s">
        <v>96</v>
      </c>
      <c r="F135" s="41">
        <f t="shared" si="6"/>
        <v>570</v>
      </c>
      <c r="G135" s="54" t="s">
        <v>45</v>
      </c>
      <c r="H135" s="55">
        <v>30</v>
      </c>
      <c r="I135" s="43">
        <v>19</v>
      </c>
      <c r="J135" s="44">
        <v>5.8181754385964917</v>
      </c>
      <c r="K135" s="56">
        <v>5.9393859649122804</v>
      </c>
      <c r="L135" s="56">
        <v>6.0606140350877196</v>
      </c>
      <c r="M135" s="46">
        <v>5.8181754385964917</v>
      </c>
      <c r="N135" s="47">
        <f t="shared" si="7"/>
        <v>4.2863333333333333</v>
      </c>
      <c r="O135" s="57">
        <v>128.59</v>
      </c>
      <c r="P135" s="49" t="s">
        <v>38</v>
      </c>
      <c r="Q135" s="46" t="s">
        <v>39</v>
      </c>
      <c r="R135" s="47">
        <v>5.8200000000000003</v>
      </c>
      <c r="S135" s="57">
        <v>12</v>
      </c>
      <c r="T135" s="48">
        <v>10</v>
      </c>
      <c r="U135" s="50">
        <v>7.0999999999999996</v>
      </c>
      <c r="V135" s="51">
        <f t="shared" si="8"/>
        <v>4047</v>
      </c>
      <c r="W135" s="52" t="s">
        <v>480</v>
      </c>
      <c r="X135" s="53" t="s">
        <v>481</v>
      </c>
    </row>
    <row r="136" ht="50.25" customHeight="1">
      <c r="A136" s="38">
        <v>129</v>
      </c>
      <c r="B136" s="39" t="s">
        <v>482</v>
      </c>
      <c r="C136" s="39" t="s">
        <v>483</v>
      </c>
      <c r="D136" s="54" t="s">
        <v>35</v>
      </c>
      <c r="E136" s="39" t="s">
        <v>484</v>
      </c>
      <c r="F136" s="41">
        <f t="shared" si="6"/>
        <v>420</v>
      </c>
      <c r="G136" s="54" t="s">
        <v>37</v>
      </c>
      <c r="H136" s="55">
        <v>10</v>
      </c>
      <c r="I136" s="43">
        <v>42</v>
      </c>
      <c r="J136" s="44">
        <v>13.636357142857143</v>
      </c>
      <c r="K136" s="56">
        <v>13.909095238095237</v>
      </c>
      <c r="L136" s="56">
        <v>14.181809523809523</v>
      </c>
      <c r="M136" s="46">
        <v>13.636357142857143</v>
      </c>
      <c r="N136" s="47">
        <f t="shared" si="7"/>
        <v>4.0499999999999998</v>
      </c>
      <c r="O136" s="57">
        <v>40.5</v>
      </c>
      <c r="P136" s="49" t="s">
        <v>38</v>
      </c>
      <c r="Q136" s="46" t="s">
        <v>39</v>
      </c>
      <c r="R136" s="47">
        <v>13.640000000000001</v>
      </c>
      <c r="S136" s="57">
        <v>18</v>
      </c>
      <c r="T136" s="48">
        <v>10</v>
      </c>
      <c r="U136" s="50">
        <v>17.460000000000001</v>
      </c>
      <c r="V136" s="51">
        <f t="shared" si="8"/>
        <v>7333.2000000000007</v>
      </c>
      <c r="W136" s="52" t="s">
        <v>112</v>
      </c>
      <c r="X136" s="53" t="s">
        <v>485</v>
      </c>
    </row>
    <row r="137" ht="50.25" customHeight="1">
      <c r="A137" s="38">
        <v>130</v>
      </c>
      <c r="B137" s="39" t="s">
        <v>486</v>
      </c>
      <c r="C137" s="39" t="s">
        <v>487</v>
      </c>
      <c r="D137" s="54" t="s">
        <v>35</v>
      </c>
      <c r="E137" s="39" t="s">
        <v>488</v>
      </c>
      <c r="F137" s="41">
        <f t="shared" si="6"/>
        <v>660</v>
      </c>
      <c r="G137" s="54" t="s">
        <v>51</v>
      </c>
      <c r="H137" s="55">
        <v>60</v>
      </c>
      <c r="I137" s="43">
        <v>11</v>
      </c>
      <c r="J137" s="44">
        <v>4.0303030303030303</v>
      </c>
      <c r="K137" s="56">
        <v>4.1212121212121211</v>
      </c>
      <c r="L137" s="56">
        <v>4.1969696969696972</v>
      </c>
      <c r="M137" s="46">
        <v>4.0303030303030303</v>
      </c>
      <c r="N137" s="47">
        <f t="shared" si="7"/>
        <v>3.1063333333333332</v>
      </c>
      <c r="O137" s="57">
        <v>186.38</v>
      </c>
      <c r="P137" s="49" t="s">
        <v>38</v>
      </c>
      <c r="Q137" s="46" t="s">
        <v>39</v>
      </c>
      <c r="R137" s="47">
        <v>4.0300000000000002</v>
      </c>
      <c r="S137" s="57">
        <v>12</v>
      </c>
      <c r="T137" s="48">
        <v>10</v>
      </c>
      <c r="U137" s="50">
        <v>4.9199999999999999</v>
      </c>
      <c r="V137" s="51">
        <f t="shared" si="8"/>
        <v>3247.1999999999998</v>
      </c>
      <c r="W137" s="52" t="s">
        <v>320</v>
      </c>
      <c r="X137" s="53" t="s">
        <v>489</v>
      </c>
    </row>
    <row r="138" ht="50.25" customHeight="1">
      <c r="A138" s="38">
        <v>131</v>
      </c>
      <c r="B138" s="39" t="s">
        <v>490</v>
      </c>
      <c r="C138" s="39" t="s">
        <v>491</v>
      </c>
      <c r="D138" s="54" t="s">
        <v>35</v>
      </c>
      <c r="E138" s="39" t="s">
        <v>96</v>
      </c>
      <c r="F138" s="41">
        <f t="shared" si="6"/>
        <v>60</v>
      </c>
      <c r="G138" s="54" t="s">
        <v>45</v>
      </c>
      <c r="H138" s="55">
        <v>20</v>
      </c>
      <c r="I138" s="43">
        <v>3</v>
      </c>
      <c r="J138" s="44">
        <v>5.8181666666666665</v>
      </c>
      <c r="K138" s="56">
        <v>5.9544999999999995</v>
      </c>
      <c r="L138" s="56">
        <v>6.0908333333333333</v>
      </c>
      <c r="M138" s="46">
        <v>5.8181666666666665</v>
      </c>
      <c r="N138" s="47">
        <f t="shared" si="7"/>
        <v>3.024</v>
      </c>
      <c r="O138" s="57">
        <v>60.479999999999997</v>
      </c>
      <c r="P138" s="49" t="s">
        <v>38</v>
      </c>
      <c r="Q138" s="46" t="s">
        <v>39</v>
      </c>
      <c r="R138" s="47">
        <v>5.8200000000000003</v>
      </c>
      <c r="S138" s="57">
        <v>18</v>
      </c>
      <c r="T138" s="48">
        <v>10</v>
      </c>
      <c r="U138" s="50">
        <v>7.4500000000000002</v>
      </c>
      <c r="V138" s="51">
        <f t="shared" si="8"/>
        <v>447</v>
      </c>
      <c r="W138" s="52" t="s">
        <v>87</v>
      </c>
      <c r="X138" s="53" t="s">
        <v>492</v>
      </c>
    </row>
    <row r="139" ht="50.25" customHeight="1">
      <c r="A139" s="38">
        <v>132</v>
      </c>
      <c r="B139" s="39" t="s">
        <v>493</v>
      </c>
      <c r="C139" s="39" t="s">
        <v>494</v>
      </c>
      <c r="D139" s="54" t="s">
        <v>35</v>
      </c>
      <c r="E139" s="39" t="s">
        <v>64</v>
      </c>
      <c r="F139" s="41">
        <f t="shared" si="6"/>
        <v>25000</v>
      </c>
      <c r="G139" s="54" t="s">
        <v>37</v>
      </c>
      <c r="H139" s="55">
        <v>5000</v>
      </c>
      <c r="I139" s="43">
        <v>5</v>
      </c>
      <c r="J139" s="44">
        <v>0.17836360000000001</v>
      </c>
      <c r="K139" s="56">
        <v>0.182</v>
      </c>
      <c r="L139" s="56">
        <v>0.18563640000000001</v>
      </c>
      <c r="M139" s="46">
        <v>0.17836360000000001</v>
      </c>
      <c r="N139" s="47">
        <f t="shared" si="7"/>
        <v>0.15490000000000001</v>
      </c>
      <c r="O139" s="57">
        <v>774.5</v>
      </c>
      <c r="P139" s="49" t="s">
        <v>38</v>
      </c>
      <c r="Q139" s="46" t="s">
        <v>39</v>
      </c>
      <c r="R139" s="47">
        <v>0.17999999999999999</v>
      </c>
      <c r="S139" s="57">
        <v>10</v>
      </c>
      <c r="T139" s="48">
        <v>10</v>
      </c>
      <c r="U139" s="50">
        <v>0.22</v>
      </c>
      <c r="V139" s="51">
        <f t="shared" si="8"/>
        <v>5500</v>
      </c>
      <c r="W139" s="52" t="s">
        <v>194</v>
      </c>
      <c r="X139" s="53" t="s">
        <v>495</v>
      </c>
    </row>
    <row r="140" ht="50.25" customHeight="1">
      <c r="A140" s="38">
        <v>133</v>
      </c>
      <c r="B140" s="39" t="s">
        <v>496</v>
      </c>
      <c r="C140" s="39" t="s">
        <v>497</v>
      </c>
      <c r="D140" s="54" t="s">
        <v>35</v>
      </c>
      <c r="E140" s="39" t="s">
        <v>171</v>
      </c>
      <c r="F140" s="41">
        <f t="shared" si="6"/>
        <v>20</v>
      </c>
      <c r="G140" s="54" t="s">
        <v>37</v>
      </c>
      <c r="H140" s="55">
        <v>5</v>
      </c>
      <c r="I140" s="43">
        <v>4</v>
      </c>
      <c r="J140" s="44">
        <v>31.454500000000003</v>
      </c>
      <c r="K140" s="56">
        <v>32.182000000000002</v>
      </c>
      <c r="L140" s="56">
        <v>32.727499999999999</v>
      </c>
      <c r="M140" s="46">
        <v>31.454500000000003</v>
      </c>
      <c r="N140" s="47">
        <f t="shared" si="7"/>
        <v>23.969999999999999</v>
      </c>
      <c r="O140" s="57">
        <v>119.84999999999999</v>
      </c>
      <c r="P140" s="49" t="s">
        <v>38</v>
      </c>
      <c r="Q140" s="46" t="s">
        <v>39</v>
      </c>
      <c r="R140" s="47">
        <v>31.449999999999999</v>
      </c>
      <c r="S140" s="57">
        <v>12</v>
      </c>
      <c r="T140" s="48">
        <v>10</v>
      </c>
      <c r="U140" s="50">
        <v>38.369999999999997</v>
      </c>
      <c r="V140" s="51">
        <f t="shared" si="8"/>
        <v>767.39999999999998</v>
      </c>
      <c r="W140" s="52" t="s">
        <v>218</v>
      </c>
      <c r="X140" s="53" t="s">
        <v>498</v>
      </c>
    </row>
    <row r="141" ht="50.25" customHeight="1">
      <c r="A141" s="38">
        <v>134</v>
      </c>
      <c r="B141" s="39" t="s">
        <v>499</v>
      </c>
      <c r="C141" s="39" t="s">
        <v>153</v>
      </c>
      <c r="D141" s="54" t="s">
        <v>35</v>
      </c>
      <c r="E141" s="39" t="s">
        <v>55</v>
      </c>
      <c r="F141" s="41">
        <f t="shared" si="6"/>
        <v>280</v>
      </c>
      <c r="G141" s="54" t="s">
        <v>45</v>
      </c>
      <c r="H141" s="55">
        <v>20</v>
      </c>
      <c r="I141" s="43">
        <v>14</v>
      </c>
      <c r="J141" s="44">
        <v>7.2727142857142857</v>
      </c>
      <c r="K141" s="56">
        <v>7.454535714285714</v>
      </c>
      <c r="L141" s="56">
        <v>7.5908928571428564</v>
      </c>
      <c r="M141" s="46">
        <v>7.2727142857142857</v>
      </c>
      <c r="N141" s="47">
        <f t="shared" si="7"/>
        <v>5.3259999999999996</v>
      </c>
      <c r="O141" s="57">
        <v>106.52</v>
      </c>
      <c r="P141" s="49" t="s">
        <v>38</v>
      </c>
      <c r="Q141" s="46" t="s">
        <v>39</v>
      </c>
      <c r="R141" s="47">
        <v>7.2699999999999996</v>
      </c>
      <c r="S141" s="57">
        <v>12</v>
      </c>
      <c r="T141" s="48">
        <v>10</v>
      </c>
      <c r="U141" s="50">
        <v>8.8699999999999992</v>
      </c>
      <c r="V141" s="51">
        <f t="shared" si="8"/>
        <v>2483.5999999999999</v>
      </c>
      <c r="W141" s="52" t="s">
        <v>218</v>
      </c>
      <c r="X141" s="53" t="s">
        <v>500</v>
      </c>
    </row>
    <row r="142" ht="50.25" customHeight="1">
      <c r="A142" s="38">
        <v>135</v>
      </c>
      <c r="B142" s="39" t="s">
        <v>501</v>
      </c>
      <c r="C142" s="39" t="s">
        <v>502</v>
      </c>
      <c r="D142" s="54" t="s">
        <v>35</v>
      </c>
      <c r="E142" s="39" t="s">
        <v>111</v>
      </c>
      <c r="F142" s="41">
        <f t="shared" si="6"/>
        <v>30</v>
      </c>
      <c r="G142" s="54" t="s">
        <v>51</v>
      </c>
      <c r="H142" s="55">
        <v>3</v>
      </c>
      <c r="I142" s="43">
        <v>10</v>
      </c>
      <c r="J142" s="44">
        <v>18.788</v>
      </c>
      <c r="K142" s="56">
        <v>19.394000000000002</v>
      </c>
      <c r="L142" s="56">
        <v>19.696999999999999</v>
      </c>
      <c r="M142" s="46">
        <v>18.788</v>
      </c>
      <c r="N142" s="47">
        <f t="shared" si="7"/>
        <v>8.7999999999999989</v>
      </c>
      <c r="O142" s="57">
        <v>26.399999999999999</v>
      </c>
      <c r="P142" s="49" t="s">
        <v>38</v>
      </c>
      <c r="Q142" s="46" t="s">
        <v>39</v>
      </c>
      <c r="R142" s="47">
        <v>18.789999999999999</v>
      </c>
      <c r="S142" s="57">
        <v>18</v>
      </c>
      <c r="T142" s="48">
        <v>10</v>
      </c>
      <c r="U142" s="50">
        <v>24.050000000000001</v>
      </c>
      <c r="V142" s="51">
        <f t="shared" si="8"/>
        <v>721.5</v>
      </c>
      <c r="W142" s="52" t="s">
        <v>112</v>
      </c>
      <c r="X142" s="53" t="s">
        <v>503</v>
      </c>
    </row>
    <row r="143" ht="50.25" customHeight="1">
      <c r="A143" s="38">
        <v>136</v>
      </c>
      <c r="B143" s="39" t="s">
        <v>504</v>
      </c>
      <c r="C143" s="39" t="s">
        <v>203</v>
      </c>
      <c r="D143" s="54" t="s">
        <v>35</v>
      </c>
      <c r="E143" s="39" t="s">
        <v>44</v>
      </c>
      <c r="F143" s="41">
        <f t="shared" si="6"/>
        <v>120</v>
      </c>
      <c r="G143" s="54" t="s">
        <v>45</v>
      </c>
      <c r="H143" s="55">
        <v>30</v>
      </c>
      <c r="I143" s="43">
        <v>4</v>
      </c>
      <c r="J143" s="44">
        <v>21.818166666666666</v>
      </c>
      <c r="K143" s="56">
        <v>22.272749999999998</v>
      </c>
      <c r="L143" s="56">
        <v>22.696999999999999</v>
      </c>
      <c r="M143" s="46">
        <v>21.818166666666666</v>
      </c>
      <c r="N143" s="47">
        <f t="shared" si="7"/>
        <v>12.716666666666667</v>
      </c>
      <c r="O143" s="57">
        <v>381.5</v>
      </c>
      <c r="P143" s="49" t="s">
        <v>38</v>
      </c>
      <c r="Q143" s="46" t="s">
        <v>39</v>
      </c>
      <c r="R143" s="47">
        <v>21.82</v>
      </c>
      <c r="S143" s="57">
        <v>12</v>
      </c>
      <c r="T143" s="48">
        <v>10</v>
      </c>
      <c r="U143" s="50">
        <v>26.620000000000001</v>
      </c>
      <c r="V143" s="51">
        <f t="shared" si="8"/>
        <v>3194.4000000000001</v>
      </c>
      <c r="W143" s="52" t="s">
        <v>65</v>
      </c>
      <c r="X143" s="53" t="s">
        <v>505</v>
      </c>
    </row>
    <row r="144" ht="50.25" customHeight="1">
      <c r="A144" s="38">
        <v>137</v>
      </c>
      <c r="B144" s="39" t="s">
        <v>504</v>
      </c>
      <c r="C144" s="39" t="s">
        <v>506</v>
      </c>
      <c r="D144" s="54" t="s">
        <v>35</v>
      </c>
      <c r="E144" s="39" t="s">
        <v>72</v>
      </c>
      <c r="F144" s="41">
        <f t="shared" si="6"/>
        <v>750</v>
      </c>
      <c r="G144" s="54" t="s">
        <v>37</v>
      </c>
      <c r="H144" s="55">
        <v>50</v>
      </c>
      <c r="I144" s="43">
        <v>15</v>
      </c>
      <c r="J144" s="44">
        <v>6.218186666666667</v>
      </c>
      <c r="K144" s="56">
        <v>6.3454533333333334</v>
      </c>
      <c r="L144" s="56">
        <v>6.4727333333333332</v>
      </c>
      <c r="M144" s="46">
        <v>6.218186666666667</v>
      </c>
      <c r="N144" s="47">
        <f t="shared" si="7"/>
        <v>19.134</v>
      </c>
      <c r="O144" s="57">
        <v>956.70000000000005</v>
      </c>
      <c r="P144" s="49" t="s">
        <v>38</v>
      </c>
      <c r="Q144" s="46" t="s">
        <v>39</v>
      </c>
      <c r="R144" s="47">
        <v>6.2199999999999998</v>
      </c>
      <c r="S144" s="57">
        <v>10</v>
      </c>
      <c r="T144" s="48">
        <v>10</v>
      </c>
      <c r="U144" s="50">
        <v>7.46</v>
      </c>
      <c r="V144" s="51">
        <f t="shared" si="8"/>
        <v>5595</v>
      </c>
      <c r="W144" s="52" t="s">
        <v>65</v>
      </c>
      <c r="X144" s="53" t="s">
        <v>507</v>
      </c>
    </row>
    <row r="145" ht="50.25" customHeight="1">
      <c r="A145" s="38">
        <v>138</v>
      </c>
      <c r="B145" s="39" t="s">
        <v>508</v>
      </c>
      <c r="C145" s="39" t="s">
        <v>509</v>
      </c>
      <c r="D145" s="54" t="s">
        <v>35</v>
      </c>
      <c r="E145" s="39" t="s">
        <v>44</v>
      </c>
      <c r="F145" s="41">
        <f t="shared" si="6"/>
        <v>336</v>
      </c>
      <c r="G145" s="54" t="s">
        <v>45</v>
      </c>
      <c r="H145" s="55">
        <v>28</v>
      </c>
      <c r="I145" s="43">
        <v>12</v>
      </c>
      <c r="J145" s="44">
        <v>1.6883035714285715</v>
      </c>
      <c r="K145" s="56">
        <v>1.7532440476190476</v>
      </c>
      <c r="L145" s="56">
        <v>1.7857142857142858</v>
      </c>
      <c r="M145" s="46">
        <v>1.6883035714285715</v>
      </c>
      <c r="N145" s="47">
        <f t="shared" si="7"/>
        <v>1.1821428571428572</v>
      </c>
      <c r="O145" s="57">
        <v>33.100000000000001</v>
      </c>
      <c r="P145" s="49" t="s">
        <v>38</v>
      </c>
      <c r="Q145" s="46" t="s">
        <v>39</v>
      </c>
      <c r="R145" s="47">
        <v>1.6899999999999999</v>
      </c>
      <c r="S145" s="57">
        <v>18</v>
      </c>
      <c r="T145" s="48">
        <v>10</v>
      </c>
      <c r="U145" s="50">
        <v>2.1600000000000001</v>
      </c>
      <c r="V145" s="51">
        <f t="shared" si="8"/>
        <v>725.75999999999999</v>
      </c>
      <c r="W145" s="52" t="s">
        <v>286</v>
      </c>
      <c r="X145" s="53" t="s">
        <v>510</v>
      </c>
    </row>
    <row r="146" ht="50.25" customHeight="1">
      <c r="A146" s="38">
        <v>139</v>
      </c>
      <c r="B146" s="39" t="s">
        <v>508</v>
      </c>
      <c r="C146" s="39" t="s">
        <v>511</v>
      </c>
      <c r="D146" s="54" t="s">
        <v>35</v>
      </c>
      <c r="E146" s="39" t="s">
        <v>44</v>
      </c>
      <c r="F146" s="41">
        <f t="shared" si="6"/>
        <v>780</v>
      </c>
      <c r="G146" s="54" t="s">
        <v>45</v>
      </c>
      <c r="H146" s="55">
        <v>30</v>
      </c>
      <c r="I146" s="43">
        <v>26</v>
      </c>
      <c r="J146" s="44">
        <v>1</v>
      </c>
      <c r="K146" s="56">
        <v>1.0303076923076924</v>
      </c>
      <c r="L146" s="56">
        <v>1.060602564102564</v>
      </c>
      <c r="M146" s="46">
        <v>1</v>
      </c>
      <c r="N146" s="47">
        <f t="shared" si="7"/>
        <v>0.64000000000000001</v>
      </c>
      <c r="O146" s="57">
        <v>19.199999999999999</v>
      </c>
      <c r="P146" s="49" t="s">
        <v>38</v>
      </c>
      <c r="Q146" s="46" t="s">
        <v>39</v>
      </c>
      <c r="R146" s="47">
        <v>1</v>
      </c>
      <c r="S146" s="57">
        <v>18</v>
      </c>
      <c r="T146" s="48">
        <v>10</v>
      </c>
      <c r="U146" s="50">
        <v>1.28</v>
      </c>
      <c r="V146" s="51">
        <f t="shared" si="8"/>
        <v>998.39999999999998</v>
      </c>
      <c r="W146" s="52" t="s">
        <v>286</v>
      </c>
      <c r="X146" s="53" t="s">
        <v>512</v>
      </c>
    </row>
    <row r="147" ht="47.399999999999999" customHeight="1">
      <c r="A147" s="38">
        <v>140</v>
      </c>
      <c r="B147" s="39" t="s">
        <v>513</v>
      </c>
      <c r="C147" s="39" t="s">
        <v>514</v>
      </c>
      <c r="D147" s="54" t="s">
        <v>35</v>
      </c>
      <c r="E147" s="39" t="s">
        <v>55</v>
      </c>
      <c r="F147" s="41">
        <f t="shared" si="6"/>
        <v>150</v>
      </c>
      <c r="G147" s="54" t="s">
        <v>45</v>
      </c>
      <c r="H147" s="55">
        <v>50</v>
      </c>
      <c r="I147" s="43">
        <v>3</v>
      </c>
      <c r="J147" s="44">
        <v>3.1818</v>
      </c>
      <c r="K147" s="56">
        <v>3.2545333333333333</v>
      </c>
      <c r="L147" s="56">
        <v>3.3090666666666668</v>
      </c>
      <c r="M147" s="46">
        <v>3.1818</v>
      </c>
      <c r="N147" s="47">
        <f t="shared" si="7"/>
        <v>2.4438</v>
      </c>
      <c r="O147" s="57">
        <v>122.19</v>
      </c>
      <c r="P147" s="49" t="s">
        <v>38</v>
      </c>
      <c r="Q147" s="46" t="s">
        <v>39</v>
      </c>
      <c r="R147" s="47">
        <v>3.1800000000000002</v>
      </c>
      <c r="S147" s="57">
        <v>12</v>
      </c>
      <c r="T147" s="48">
        <v>10</v>
      </c>
      <c r="U147" s="50">
        <v>3.8799999999999999</v>
      </c>
      <c r="V147" s="51">
        <f t="shared" si="8"/>
        <v>582</v>
      </c>
      <c r="W147" s="52" t="s">
        <v>290</v>
      </c>
      <c r="X147" s="53" t="s">
        <v>515</v>
      </c>
    </row>
    <row r="148" ht="50.25" customHeight="1">
      <c r="A148" s="38">
        <v>141</v>
      </c>
      <c r="B148" s="39" t="s">
        <v>516</v>
      </c>
      <c r="C148" s="39" t="s">
        <v>517</v>
      </c>
      <c r="D148" s="54" t="s">
        <v>35</v>
      </c>
      <c r="E148" s="39" t="s">
        <v>460</v>
      </c>
      <c r="F148" s="41">
        <f t="shared" si="6"/>
        <v>64</v>
      </c>
      <c r="G148" s="54" t="s">
        <v>45</v>
      </c>
      <c r="H148" s="55">
        <v>4</v>
      </c>
      <c r="I148" s="43">
        <v>16</v>
      </c>
      <c r="J148" s="44">
        <v>31.818124999999998</v>
      </c>
      <c r="K148" s="56">
        <v>32.5</v>
      </c>
      <c r="L148" s="56">
        <v>33.181874999999998</v>
      </c>
      <c r="M148" s="46">
        <v>31.818124999999998</v>
      </c>
      <c r="N148" s="47">
        <f t="shared" si="7"/>
        <v>22.3675</v>
      </c>
      <c r="O148" s="57">
        <v>89.469999999999999</v>
      </c>
      <c r="P148" s="49" t="s">
        <v>38</v>
      </c>
      <c r="Q148" s="46" t="s">
        <v>39</v>
      </c>
      <c r="R148" s="47">
        <v>31.82</v>
      </c>
      <c r="S148" s="57">
        <v>18</v>
      </c>
      <c r="T148" s="48">
        <v>10</v>
      </c>
      <c r="U148" s="50">
        <v>40.729999999999997</v>
      </c>
      <c r="V148" s="51">
        <f t="shared" si="8"/>
        <v>2606.7199999999998</v>
      </c>
      <c r="W148" s="52" t="s">
        <v>518</v>
      </c>
      <c r="X148" s="53" t="s">
        <v>519</v>
      </c>
    </row>
    <row r="149" ht="50.25" customHeight="1">
      <c r="A149" s="38">
        <v>142</v>
      </c>
      <c r="B149" s="39" t="s">
        <v>520</v>
      </c>
      <c r="C149" s="39" t="s">
        <v>521</v>
      </c>
      <c r="D149" s="54" t="s">
        <v>35</v>
      </c>
      <c r="E149" s="39" t="s">
        <v>55</v>
      </c>
      <c r="F149" s="41">
        <f t="shared" si="6"/>
        <v>112</v>
      </c>
      <c r="G149" s="54" t="s">
        <v>45</v>
      </c>
      <c r="H149" s="55">
        <v>56</v>
      </c>
      <c r="I149" s="43">
        <v>2</v>
      </c>
      <c r="J149" s="44">
        <v>1.6558035714285713</v>
      </c>
      <c r="K149" s="56">
        <v>1.7045535714285713</v>
      </c>
      <c r="L149" s="56">
        <v>1.7370535714285715</v>
      </c>
      <c r="M149" s="46">
        <v>1.6558035714285713</v>
      </c>
      <c r="N149" s="47">
        <f t="shared" si="7"/>
        <v>0.86214285714285721</v>
      </c>
      <c r="O149" s="57">
        <v>48.280000000000001</v>
      </c>
      <c r="P149" s="49" t="s">
        <v>38</v>
      </c>
      <c r="Q149" s="46" t="s">
        <v>39</v>
      </c>
      <c r="R149" s="47">
        <v>1.6599999999999999</v>
      </c>
      <c r="S149" s="57">
        <v>18</v>
      </c>
      <c r="T149" s="48">
        <v>10</v>
      </c>
      <c r="U149" s="50">
        <v>2.1200000000000001</v>
      </c>
      <c r="V149" s="51">
        <f t="shared" si="8"/>
        <v>237.44</v>
      </c>
      <c r="W149" s="52" t="s">
        <v>154</v>
      </c>
      <c r="X149" s="53" t="s">
        <v>522</v>
      </c>
    </row>
    <row r="150" ht="47.399999999999999" customHeight="1">
      <c r="A150" s="38">
        <v>143</v>
      </c>
      <c r="B150" s="39" t="s">
        <v>520</v>
      </c>
      <c r="C150" s="39" t="s">
        <v>523</v>
      </c>
      <c r="D150" s="54" t="s">
        <v>35</v>
      </c>
      <c r="E150" s="39" t="s">
        <v>36</v>
      </c>
      <c r="F150" s="41">
        <f t="shared" si="6"/>
        <v>100</v>
      </c>
      <c r="G150" s="54" t="s">
        <v>37</v>
      </c>
      <c r="H150" s="55">
        <v>20</v>
      </c>
      <c r="I150" s="43">
        <v>5</v>
      </c>
      <c r="J150" s="44">
        <v>3.6818</v>
      </c>
      <c r="K150" s="56">
        <v>3.7726999999999999</v>
      </c>
      <c r="L150" s="56">
        <v>3.8635999999999999</v>
      </c>
      <c r="M150" s="46">
        <v>3.6818</v>
      </c>
      <c r="N150" s="47">
        <f t="shared" si="7"/>
        <v>2.3799999999999999</v>
      </c>
      <c r="O150" s="57">
        <v>47.600000000000001</v>
      </c>
      <c r="P150" s="49" t="s">
        <v>38</v>
      </c>
      <c r="Q150" s="46" t="s">
        <v>39</v>
      </c>
      <c r="R150" s="47">
        <v>3.6800000000000002</v>
      </c>
      <c r="S150" s="57">
        <v>18</v>
      </c>
      <c r="T150" s="48">
        <v>10</v>
      </c>
      <c r="U150" s="50">
        <v>4.71</v>
      </c>
      <c r="V150" s="51">
        <f t="shared" si="8"/>
        <v>471</v>
      </c>
      <c r="W150" s="52" t="s">
        <v>154</v>
      </c>
      <c r="X150" s="53" t="s">
        <v>524</v>
      </c>
    </row>
    <row r="151" ht="47.399999999999999" customHeight="1">
      <c r="A151" s="38">
        <v>144</v>
      </c>
      <c r="B151" s="39" t="s">
        <v>525</v>
      </c>
      <c r="C151" s="39" t="s">
        <v>526</v>
      </c>
      <c r="D151" s="54" t="s">
        <v>35</v>
      </c>
      <c r="E151" s="39" t="s">
        <v>128</v>
      </c>
      <c r="F151" s="41">
        <f t="shared" si="6"/>
        <v>5300</v>
      </c>
      <c r="G151" s="54" t="s">
        <v>37</v>
      </c>
      <c r="H151" s="55">
        <v>100</v>
      </c>
      <c r="I151" s="43">
        <v>53</v>
      </c>
      <c r="J151" s="44">
        <v>1.1727264150943395</v>
      </c>
      <c r="K151" s="56">
        <v>1.2</v>
      </c>
      <c r="L151" s="56">
        <v>1.2272735849056604</v>
      </c>
      <c r="M151" s="46">
        <v>1.1727264150943395</v>
      </c>
      <c r="N151" s="47">
        <f t="shared" si="7"/>
        <v>8.6400000000000005e-002</v>
      </c>
      <c r="O151" s="57">
        <v>8.6400000000000006</v>
      </c>
      <c r="P151" s="49" t="s">
        <v>38</v>
      </c>
      <c r="Q151" s="46" t="s">
        <v>39</v>
      </c>
      <c r="R151" s="47">
        <v>1.1699999999999999</v>
      </c>
      <c r="S151" s="57">
        <v>18</v>
      </c>
      <c r="T151" s="48">
        <v>10</v>
      </c>
      <c r="U151" s="50">
        <v>1.5</v>
      </c>
      <c r="V151" s="51">
        <f t="shared" si="8"/>
        <v>7950</v>
      </c>
      <c r="W151" s="52" t="s">
        <v>129</v>
      </c>
      <c r="X151" s="53" t="s">
        <v>527</v>
      </c>
    </row>
    <row r="152" ht="47.399999999999999" customHeight="1">
      <c r="A152" s="38">
        <v>145</v>
      </c>
      <c r="B152" s="39" t="s">
        <v>528</v>
      </c>
      <c r="C152" s="39" t="s">
        <v>529</v>
      </c>
      <c r="D152" s="54" t="s">
        <v>35</v>
      </c>
      <c r="E152" s="39" t="s">
        <v>115</v>
      </c>
      <c r="F152" s="41">
        <f t="shared" si="6"/>
        <v>120</v>
      </c>
      <c r="G152" s="54" t="s">
        <v>51</v>
      </c>
      <c r="H152" s="55">
        <v>30</v>
      </c>
      <c r="I152" s="43">
        <v>4</v>
      </c>
      <c r="J152" s="44">
        <v>11.242416666666665</v>
      </c>
      <c r="K152" s="56">
        <v>11.484833333333334</v>
      </c>
      <c r="L152" s="56">
        <v>11.697000000000001</v>
      </c>
      <c r="M152" s="46">
        <v>11.242416666666665</v>
      </c>
      <c r="N152" s="47">
        <f t="shared" si="7"/>
        <v>8.5086666666666666</v>
      </c>
      <c r="O152" s="57">
        <v>255.25999999999999</v>
      </c>
      <c r="P152" s="49" t="s">
        <v>38</v>
      </c>
      <c r="Q152" s="46" t="s">
        <v>39</v>
      </c>
      <c r="R152" s="47">
        <v>11.24</v>
      </c>
      <c r="S152" s="57">
        <v>12</v>
      </c>
      <c r="T152" s="48">
        <v>10</v>
      </c>
      <c r="U152" s="50">
        <v>13.710000000000001</v>
      </c>
      <c r="V152" s="51">
        <f t="shared" si="8"/>
        <v>1645.2</v>
      </c>
      <c r="W152" s="52" t="s">
        <v>184</v>
      </c>
      <c r="X152" s="53" t="s">
        <v>530</v>
      </c>
    </row>
    <row r="153" ht="47.399999999999999" customHeight="1">
      <c r="A153" s="38">
        <v>146</v>
      </c>
      <c r="B153" s="39" t="s">
        <v>348</v>
      </c>
      <c r="C153" s="39" t="s">
        <v>531</v>
      </c>
      <c r="D153" s="54" t="s">
        <v>35</v>
      </c>
      <c r="E153" s="39" t="s">
        <v>55</v>
      </c>
      <c r="F153" s="41">
        <f t="shared" si="6"/>
        <v>200</v>
      </c>
      <c r="G153" s="54" t="s">
        <v>45</v>
      </c>
      <c r="H153" s="55">
        <v>50</v>
      </c>
      <c r="I153" s="43">
        <v>4</v>
      </c>
      <c r="J153" s="44">
        <v>2.7091000000000003</v>
      </c>
      <c r="K153" s="56">
        <v>2.7636500000000002</v>
      </c>
      <c r="L153" s="56">
        <v>2.8182</v>
      </c>
      <c r="M153" s="46">
        <v>2.7091000000000003</v>
      </c>
      <c r="N153" s="47">
        <f t="shared" si="7"/>
        <v>2.0718000000000001</v>
      </c>
      <c r="O153" s="57">
        <v>103.59</v>
      </c>
      <c r="P153" s="49" t="s">
        <v>38</v>
      </c>
      <c r="Q153" s="46" t="s">
        <v>39</v>
      </c>
      <c r="R153" s="47">
        <v>2.71</v>
      </c>
      <c r="S153" s="57">
        <v>12</v>
      </c>
      <c r="T153" s="48">
        <v>10</v>
      </c>
      <c r="U153" s="50">
        <v>3.3100000000000001</v>
      </c>
      <c r="V153" s="51">
        <f t="shared" si="8"/>
        <v>662</v>
      </c>
      <c r="W153" s="52" t="s">
        <v>104</v>
      </c>
      <c r="X153" s="53" t="s">
        <v>532</v>
      </c>
    </row>
    <row r="154" ht="47.399999999999999" customHeight="1">
      <c r="A154" s="38">
        <v>147</v>
      </c>
      <c r="B154" s="39" t="s">
        <v>533</v>
      </c>
      <c r="C154" s="39" t="s">
        <v>534</v>
      </c>
      <c r="D154" s="54" t="s">
        <v>35</v>
      </c>
      <c r="E154" s="39" t="s">
        <v>535</v>
      </c>
      <c r="F154" s="41">
        <f t="shared" si="6"/>
        <v>40</v>
      </c>
      <c r="G154" s="54" t="s">
        <v>51</v>
      </c>
      <c r="H154" s="55">
        <v>1</v>
      </c>
      <c r="I154" s="43">
        <v>40</v>
      </c>
      <c r="J154" s="44">
        <v>66.36375000000001</v>
      </c>
      <c r="K154" s="56">
        <v>68.181749999999994</v>
      </c>
      <c r="L154" s="56">
        <v>69.090999999999994</v>
      </c>
      <c r="M154" s="46">
        <v>66.36375000000001</v>
      </c>
      <c r="N154" s="47">
        <f t="shared" si="7"/>
        <v>44.789999999999999</v>
      </c>
      <c r="O154" s="57">
        <v>44.789999999999999</v>
      </c>
      <c r="P154" s="49" t="s">
        <v>38</v>
      </c>
      <c r="Q154" s="46" t="s">
        <v>39</v>
      </c>
      <c r="R154" s="47">
        <v>66.359999999999999</v>
      </c>
      <c r="S154" s="57">
        <v>18</v>
      </c>
      <c r="T154" s="48">
        <v>10</v>
      </c>
      <c r="U154" s="50">
        <v>84.939999999999998</v>
      </c>
      <c r="V154" s="51">
        <f t="shared" si="8"/>
        <v>3397.5999999999999</v>
      </c>
      <c r="W154" s="52" t="s">
        <v>46</v>
      </c>
      <c r="X154" s="53" t="s">
        <v>536</v>
      </c>
    </row>
    <row r="155" ht="47.399999999999999" customHeight="1">
      <c r="A155" s="38">
        <v>148</v>
      </c>
      <c r="B155" s="39" t="s">
        <v>537</v>
      </c>
      <c r="C155" s="39" t="s">
        <v>538</v>
      </c>
      <c r="D155" s="54" t="s">
        <v>35</v>
      </c>
      <c r="E155" s="39" t="s">
        <v>535</v>
      </c>
      <c r="F155" s="41">
        <f t="shared" si="6"/>
        <v>60000</v>
      </c>
      <c r="G155" s="54" t="s">
        <v>274</v>
      </c>
      <c r="H155" s="55">
        <v>1000</v>
      </c>
      <c r="I155" s="43">
        <v>60</v>
      </c>
      <c r="J155" s="44">
        <v>5.8181833333333328e-002</v>
      </c>
      <c r="K155" s="56">
        <v>5.9999999999999998e-002</v>
      </c>
      <c r="L155" s="56">
        <v>6.0909166666666667e-002</v>
      </c>
      <c r="M155" s="46">
        <v>5.8181833333333328e-002</v>
      </c>
      <c r="N155" s="47">
        <f t="shared" si="7"/>
        <v>1.8879999999999997e-002</v>
      </c>
      <c r="O155" s="57">
        <v>18.879999999999999</v>
      </c>
      <c r="P155" s="49" t="s">
        <v>38</v>
      </c>
      <c r="Q155" s="46" t="s">
        <v>39</v>
      </c>
      <c r="R155" s="47">
        <v>5.9999999999999998e-002</v>
      </c>
      <c r="S155" s="57">
        <v>18</v>
      </c>
      <c r="T155" s="48">
        <v>10</v>
      </c>
      <c r="U155" s="50">
        <v>8.0000000000000002e-002</v>
      </c>
      <c r="V155" s="51">
        <f t="shared" si="8"/>
        <v>4800</v>
      </c>
      <c r="W155" s="52" t="s">
        <v>46</v>
      </c>
      <c r="X155" s="53" t="s">
        <v>539</v>
      </c>
    </row>
    <row r="156" ht="47.399999999999999" customHeight="1">
      <c r="A156" s="38">
        <v>149</v>
      </c>
      <c r="B156" s="39" t="s">
        <v>540</v>
      </c>
      <c r="C156" s="39" t="s">
        <v>538</v>
      </c>
      <c r="D156" s="54" t="s">
        <v>35</v>
      </c>
      <c r="E156" s="62" t="s">
        <v>541</v>
      </c>
      <c r="F156" s="41">
        <f t="shared" si="6"/>
        <v>55</v>
      </c>
      <c r="G156" s="54" t="s">
        <v>51</v>
      </c>
      <c r="H156" s="55">
        <v>1</v>
      </c>
      <c r="I156" s="43">
        <v>55</v>
      </c>
      <c r="J156" s="44">
        <v>57.272727272727273</v>
      </c>
      <c r="K156" s="56">
        <v>59.090909090909093</v>
      </c>
      <c r="L156" s="56">
        <v>60</v>
      </c>
      <c r="M156" s="46">
        <v>57.272727272727273</v>
      </c>
      <c r="N156" s="47">
        <f t="shared" si="7"/>
        <v>28.59</v>
      </c>
      <c r="O156" s="57">
        <v>28.59</v>
      </c>
      <c r="P156" s="49" t="s">
        <v>38</v>
      </c>
      <c r="Q156" s="46" t="s">
        <v>39</v>
      </c>
      <c r="R156" s="47">
        <v>57.270000000000003</v>
      </c>
      <c r="S156" s="57">
        <v>18</v>
      </c>
      <c r="T156" s="48">
        <v>10</v>
      </c>
      <c r="U156" s="50">
        <v>73.310000000000002</v>
      </c>
      <c r="V156" s="51">
        <f t="shared" si="8"/>
        <v>4032.0500000000002</v>
      </c>
      <c r="W156" s="52" t="s">
        <v>46</v>
      </c>
      <c r="X156" s="53" t="s">
        <v>542</v>
      </c>
    </row>
    <row r="157" ht="50.25" customHeight="1">
      <c r="A157" s="38">
        <v>150</v>
      </c>
      <c r="B157" s="39" t="s">
        <v>543</v>
      </c>
      <c r="C157" s="39" t="s">
        <v>544</v>
      </c>
      <c r="D157" s="54" t="s">
        <v>35</v>
      </c>
      <c r="E157" s="39" t="s">
        <v>484</v>
      </c>
      <c r="F157" s="41">
        <f t="shared" si="6"/>
        <v>230</v>
      </c>
      <c r="G157" s="54" t="s">
        <v>37</v>
      </c>
      <c r="H157" s="55">
        <v>10</v>
      </c>
      <c r="I157" s="43">
        <v>23</v>
      </c>
      <c r="J157" s="44">
        <v>14.181826086956523</v>
      </c>
      <c r="K157" s="56">
        <v>14.545434782608694</v>
      </c>
      <c r="L157" s="56">
        <v>14.818173913043477</v>
      </c>
      <c r="M157" s="46">
        <v>14.181826086956523</v>
      </c>
      <c r="N157" s="47">
        <f t="shared" si="7"/>
        <v>10.881</v>
      </c>
      <c r="O157" s="57">
        <v>108.81</v>
      </c>
      <c r="P157" s="49" t="s">
        <v>38</v>
      </c>
      <c r="Q157" s="46" t="s">
        <v>39</v>
      </c>
      <c r="R157" s="47">
        <v>14.18</v>
      </c>
      <c r="S157" s="57">
        <v>12</v>
      </c>
      <c r="T157" s="48">
        <v>10</v>
      </c>
      <c r="U157" s="50">
        <v>17.300000000000001</v>
      </c>
      <c r="V157" s="51">
        <f t="shared" si="8"/>
        <v>3979</v>
      </c>
      <c r="W157" s="52" t="s">
        <v>112</v>
      </c>
      <c r="X157" s="53" t="s">
        <v>545</v>
      </c>
    </row>
    <row r="158" ht="50.25" customHeight="1">
      <c r="A158" s="38">
        <v>151</v>
      </c>
      <c r="B158" s="39" t="s">
        <v>543</v>
      </c>
      <c r="C158" s="39" t="s">
        <v>546</v>
      </c>
      <c r="D158" s="54" t="s">
        <v>35</v>
      </c>
      <c r="E158" s="39" t="s">
        <v>44</v>
      </c>
      <c r="F158" s="41">
        <f t="shared" si="6"/>
        <v>160</v>
      </c>
      <c r="G158" s="54" t="s">
        <v>45</v>
      </c>
      <c r="H158" s="55">
        <v>10</v>
      </c>
      <c r="I158" s="43">
        <v>16</v>
      </c>
      <c r="J158" s="44">
        <v>10.818187500000001</v>
      </c>
      <c r="K158" s="56">
        <v>11.090937499999999</v>
      </c>
      <c r="L158" s="56">
        <v>11.27275</v>
      </c>
      <c r="M158" s="46">
        <v>10.818187500000001</v>
      </c>
      <c r="N158" s="47">
        <f t="shared" si="7"/>
        <v>3.9700000000000002</v>
      </c>
      <c r="O158" s="57">
        <v>39.700000000000003</v>
      </c>
      <c r="P158" s="49" t="s">
        <v>38</v>
      </c>
      <c r="Q158" s="46" t="s">
        <v>39</v>
      </c>
      <c r="R158" s="47">
        <v>10.82</v>
      </c>
      <c r="S158" s="57">
        <v>18</v>
      </c>
      <c r="T158" s="48">
        <v>10</v>
      </c>
      <c r="U158" s="50">
        <v>13.85</v>
      </c>
      <c r="V158" s="51">
        <f t="shared" si="8"/>
        <v>2216</v>
      </c>
      <c r="W158" s="52" t="s">
        <v>46</v>
      </c>
      <c r="X158" s="53" t="s">
        <v>547</v>
      </c>
    </row>
    <row r="159" ht="50.25" customHeight="1">
      <c r="A159" s="38">
        <v>152</v>
      </c>
      <c r="B159" s="39" t="s">
        <v>548</v>
      </c>
      <c r="C159" s="39" t="s">
        <v>549</v>
      </c>
      <c r="D159" s="54" t="s">
        <v>35</v>
      </c>
      <c r="E159" s="39" t="s">
        <v>550</v>
      </c>
      <c r="F159" s="41">
        <f t="shared" si="6"/>
        <v>280</v>
      </c>
      <c r="G159" s="54" t="s">
        <v>45</v>
      </c>
      <c r="H159" s="55">
        <v>20</v>
      </c>
      <c r="I159" s="43">
        <v>14</v>
      </c>
      <c r="J159" s="44">
        <v>11.5</v>
      </c>
      <c r="K159" s="56">
        <v>11.772714285714287</v>
      </c>
      <c r="L159" s="56">
        <v>12</v>
      </c>
      <c r="M159" s="46">
        <v>11.5</v>
      </c>
      <c r="N159" s="47">
        <f t="shared" si="7"/>
        <v>8.8109999999999999</v>
      </c>
      <c r="O159" s="57">
        <v>176.22</v>
      </c>
      <c r="P159" s="49" t="s">
        <v>38</v>
      </c>
      <c r="Q159" s="46" t="s">
        <v>39</v>
      </c>
      <c r="R159" s="47">
        <v>11.5</v>
      </c>
      <c r="S159" s="57">
        <v>12</v>
      </c>
      <c r="T159" s="48">
        <v>10</v>
      </c>
      <c r="U159" s="50">
        <v>14.029999999999999</v>
      </c>
      <c r="V159" s="51">
        <f t="shared" si="8"/>
        <v>3928.3999999999996</v>
      </c>
      <c r="W159" s="52" t="s">
        <v>56</v>
      </c>
      <c r="X159" s="53" t="s">
        <v>551</v>
      </c>
    </row>
    <row r="160" ht="50.25" customHeight="1">
      <c r="A160" s="38">
        <v>153</v>
      </c>
      <c r="B160" s="39" t="s">
        <v>552</v>
      </c>
      <c r="C160" s="39" t="s">
        <v>553</v>
      </c>
      <c r="D160" s="54" t="s">
        <v>35</v>
      </c>
      <c r="E160" s="39" t="s">
        <v>44</v>
      </c>
      <c r="F160" s="41">
        <f t="shared" si="6"/>
        <v>180</v>
      </c>
      <c r="G160" s="54" t="s">
        <v>45</v>
      </c>
      <c r="H160" s="55">
        <v>60</v>
      </c>
      <c r="I160" s="43">
        <v>3</v>
      </c>
      <c r="J160" s="44">
        <v>44.090888888888884</v>
      </c>
      <c r="K160" s="56">
        <v>44.984833333333334</v>
      </c>
      <c r="L160" s="56">
        <v>45.863611111111112</v>
      </c>
      <c r="M160" s="46">
        <v>44.090888888888884</v>
      </c>
      <c r="N160" s="47">
        <f t="shared" si="7"/>
        <v>35.717833333333338</v>
      </c>
      <c r="O160" s="57">
        <v>2143.0700000000002</v>
      </c>
      <c r="P160" s="49" t="s">
        <v>38</v>
      </c>
      <c r="Q160" s="46" t="s">
        <v>39</v>
      </c>
      <c r="R160" s="47">
        <v>44.090000000000003</v>
      </c>
      <c r="S160" s="57">
        <v>10</v>
      </c>
      <c r="T160" s="48">
        <v>10</v>
      </c>
      <c r="U160" s="50">
        <v>52.909999999999997</v>
      </c>
      <c r="V160" s="51">
        <f t="shared" si="8"/>
        <v>9523.7999999999993</v>
      </c>
      <c r="W160" s="52" t="s">
        <v>286</v>
      </c>
      <c r="X160" s="53" t="s">
        <v>554</v>
      </c>
    </row>
    <row r="161" ht="48" customHeight="1">
      <c r="A161" s="38">
        <v>154</v>
      </c>
      <c r="B161" s="39" t="s">
        <v>555</v>
      </c>
      <c r="C161" s="39" t="s">
        <v>556</v>
      </c>
      <c r="D161" s="54" t="s">
        <v>35</v>
      </c>
      <c r="E161" s="39" t="s">
        <v>55</v>
      </c>
      <c r="F161" s="41">
        <f t="shared" si="6"/>
        <v>420</v>
      </c>
      <c r="G161" s="54" t="s">
        <v>45</v>
      </c>
      <c r="H161" s="55">
        <v>28</v>
      </c>
      <c r="I161" s="43">
        <v>15</v>
      </c>
      <c r="J161" s="44">
        <v>5</v>
      </c>
      <c r="K161" s="56">
        <v>5.1298809523809528</v>
      </c>
      <c r="L161" s="56">
        <v>5.227261904761904</v>
      </c>
      <c r="M161" s="46">
        <v>5</v>
      </c>
      <c r="N161" s="47">
        <f t="shared" si="7"/>
        <v>2.1514285714285717</v>
      </c>
      <c r="O161" s="57">
        <v>60.240000000000002</v>
      </c>
      <c r="P161" s="49" t="s">
        <v>38</v>
      </c>
      <c r="Q161" s="46" t="s">
        <v>39</v>
      </c>
      <c r="R161" s="47">
        <v>5</v>
      </c>
      <c r="S161" s="57">
        <v>18</v>
      </c>
      <c r="T161" s="48">
        <v>10</v>
      </c>
      <c r="U161" s="50">
        <v>6.4000000000000004</v>
      </c>
      <c r="V161" s="51">
        <f t="shared" si="8"/>
        <v>2688</v>
      </c>
      <c r="W161" s="52" t="s">
        <v>267</v>
      </c>
      <c r="X161" s="53" t="s">
        <v>557</v>
      </c>
    </row>
    <row r="162" ht="50.25" customHeight="1">
      <c r="A162" s="38">
        <v>155</v>
      </c>
      <c r="B162" s="39" t="s">
        <v>558</v>
      </c>
      <c r="C162" s="39" t="s">
        <v>559</v>
      </c>
      <c r="D162" s="54" t="s">
        <v>35</v>
      </c>
      <c r="E162" s="39" t="s">
        <v>36</v>
      </c>
      <c r="F162" s="41">
        <f t="shared" si="6"/>
        <v>80</v>
      </c>
      <c r="G162" s="54" t="s">
        <v>37</v>
      </c>
      <c r="H162" s="55">
        <v>20</v>
      </c>
      <c r="I162" s="43">
        <v>4</v>
      </c>
      <c r="J162" s="44">
        <v>7.0908749999999996</v>
      </c>
      <c r="K162" s="56">
        <v>7.2727500000000003</v>
      </c>
      <c r="L162" s="56">
        <v>7.4091250000000004</v>
      </c>
      <c r="M162" s="46">
        <v>7.0908749999999996</v>
      </c>
      <c r="N162" s="47">
        <f t="shared" si="7"/>
        <v>3.8240000000000003</v>
      </c>
      <c r="O162" s="57">
        <v>76.480000000000004</v>
      </c>
      <c r="P162" s="49" t="s">
        <v>38</v>
      </c>
      <c r="Q162" s="46" t="s">
        <v>39</v>
      </c>
      <c r="R162" s="47">
        <v>7.0899999999999999</v>
      </c>
      <c r="S162" s="57">
        <v>18</v>
      </c>
      <c r="T162" s="48">
        <v>10</v>
      </c>
      <c r="U162" s="50">
        <v>9.0800000000000001</v>
      </c>
      <c r="V162" s="51">
        <f t="shared" si="8"/>
        <v>726.39999999999998</v>
      </c>
      <c r="W162" s="52" t="s">
        <v>65</v>
      </c>
      <c r="X162" s="53" t="s">
        <v>560</v>
      </c>
    </row>
    <row r="163" ht="50.25" customHeight="1">
      <c r="A163" s="38">
        <v>156</v>
      </c>
      <c r="B163" s="39" t="s">
        <v>561</v>
      </c>
      <c r="C163" s="39" t="s">
        <v>562</v>
      </c>
      <c r="D163" s="54" t="s">
        <v>35</v>
      </c>
      <c r="E163" s="39" t="s">
        <v>72</v>
      </c>
      <c r="F163" s="41">
        <f t="shared" si="6"/>
        <v>800</v>
      </c>
      <c r="G163" s="54" t="s">
        <v>37</v>
      </c>
      <c r="H163" s="55">
        <v>100</v>
      </c>
      <c r="I163" s="43">
        <v>8</v>
      </c>
      <c r="J163" s="44">
        <v>1.1636374999999999</v>
      </c>
      <c r="K163" s="56">
        <v>1.1909125</v>
      </c>
      <c r="L163" s="56">
        <v>1.2181875</v>
      </c>
      <c r="M163" s="46">
        <v>1.1636374999999999</v>
      </c>
      <c r="N163" s="47">
        <f t="shared" si="7"/>
        <v>0.28989999999999999</v>
      </c>
      <c r="O163" s="57">
        <v>28.989999999999998</v>
      </c>
      <c r="P163" s="49" t="s">
        <v>38</v>
      </c>
      <c r="Q163" s="46" t="s">
        <v>39</v>
      </c>
      <c r="R163" s="47">
        <v>1.1599999999999999</v>
      </c>
      <c r="S163" s="57">
        <v>18</v>
      </c>
      <c r="T163" s="48">
        <v>10</v>
      </c>
      <c r="U163" s="50">
        <v>1.48</v>
      </c>
      <c r="V163" s="51">
        <f t="shared" si="8"/>
        <v>1184</v>
      </c>
      <c r="W163" s="52" t="s">
        <v>124</v>
      </c>
      <c r="X163" s="53" t="s">
        <v>563</v>
      </c>
    </row>
    <row r="164" ht="50.25" customHeight="1">
      <c r="A164" s="38">
        <v>157</v>
      </c>
      <c r="B164" s="39" t="s">
        <v>561</v>
      </c>
      <c r="C164" s="39" t="s">
        <v>564</v>
      </c>
      <c r="D164" s="54" t="s">
        <v>35</v>
      </c>
      <c r="E164" s="39" t="s">
        <v>55</v>
      </c>
      <c r="F164" s="41">
        <f t="shared" si="6"/>
        <v>210</v>
      </c>
      <c r="G164" s="54" t="s">
        <v>45</v>
      </c>
      <c r="H164" s="55">
        <v>30</v>
      </c>
      <c r="I164" s="43">
        <v>7</v>
      </c>
      <c r="J164" s="44">
        <v>0.93938095238095243</v>
      </c>
      <c r="K164" s="56">
        <v>0.96971428571428564</v>
      </c>
      <c r="L164" s="56">
        <v>1</v>
      </c>
      <c r="M164" s="46">
        <v>0.93938095238095243</v>
      </c>
      <c r="N164" s="47">
        <f t="shared" si="7"/>
        <v>0.72566666666666668</v>
      </c>
      <c r="O164" s="57">
        <v>21.77</v>
      </c>
      <c r="P164" s="49" t="s">
        <v>38</v>
      </c>
      <c r="Q164" s="46" t="s">
        <v>39</v>
      </c>
      <c r="R164" s="47">
        <v>0.93999999999999995</v>
      </c>
      <c r="S164" s="57">
        <v>18</v>
      </c>
      <c r="T164" s="48">
        <v>10</v>
      </c>
      <c r="U164" s="50">
        <v>1.2</v>
      </c>
      <c r="V164" s="51">
        <f t="shared" si="8"/>
        <v>252</v>
      </c>
      <c r="W164" s="52" t="s">
        <v>124</v>
      </c>
      <c r="X164" s="53" t="s">
        <v>565</v>
      </c>
    </row>
    <row r="165" ht="31.5" customHeight="1">
      <c r="A165" s="63" t="s">
        <v>566</v>
      </c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4"/>
      <c r="Q165" s="64"/>
      <c r="R165" s="64"/>
      <c r="S165" s="65"/>
      <c r="T165" s="64"/>
      <c r="U165" s="66" t="s">
        <v>567</v>
      </c>
      <c r="V165" s="67">
        <f>SUM(V8:V164)</f>
        <v>473851.99000000005</v>
      </c>
      <c r="W165" s="68" t="s">
        <v>568</v>
      </c>
    </row>
    <row r="16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3"/>
      <c r="K166" s="2"/>
      <c r="L166" s="2"/>
      <c r="M166" s="2"/>
      <c r="N166" s="2"/>
      <c r="O166" s="3"/>
      <c r="P166" s="2"/>
      <c r="Q166" s="2"/>
      <c r="R166" s="2"/>
      <c r="S166" s="3"/>
      <c r="T166" s="2"/>
      <c r="U166" s="3"/>
      <c r="V166" s="2"/>
      <c r="W166" s="2"/>
      <c r="X166" s="2"/>
    </row>
    <row r="167" ht="149.40000000000001" customHeight="1">
      <c r="A167" s="69" t="s">
        <v>569</v>
      </c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</row>
    <row r="168" ht="15.75" customHeight="1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</row>
    <row r="169" ht="15.7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</row>
    <row r="170" ht="15.7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</row>
    <row r="171" ht="15.7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</row>
    <row r="172" ht="15.7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</row>
    <row r="173" ht="15.7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</row>
  </sheetData>
  <mergeCells count="27">
    <mergeCell ref="A2:W2"/>
    <mergeCell ref="A3:W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R4"/>
    <mergeCell ref="S4:S7"/>
    <mergeCell ref="T4:T7"/>
    <mergeCell ref="U4:U7"/>
    <mergeCell ref="V4:V7"/>
    <mergeCell ref="W4:W7"/>
    <mergeCell ref="X4:X7"/>
    <mergeCell ref="J5:M5"/>
    <mergeCell ref="N5:N7"/>
    <mergeCell ref="O5:O7"/>
    <mergeCell ref="P5:Q5"/>
    <mergeCell ref="R5:R7"/>
    <mergeCell ref="M6:M7"/>
    <mergeCell ref="P6:Q6"/>
    <mergeCell ref="A165:O165"/>
    <mergeCell ref="A167:X167"/>
  </mergeCells>
  <hyperlinks>
    <hyperlink r:id="rId1" ref="B78"/>
  </hyperlinks>
  <printOptions headings="0" gridLines="0"/>
  <pageMargins left="0.12000000000000001" right="0.12000000000000001" top="0.38999999999999996" bottom="0.38999999999999996" header="0.51000000000000023" footer="0.51000000000000023"/>
  <pageSetup paperSize="9" scale="38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Ст. спец. отдела закупок</dc:creator>
  <cp:lastModifiedBy>ydnutrihina</cp:lastModifiedBy>
  <cp:revision>2</cp:revision>
  <dcterms:created xsi:type="dcterms:W3CDTF">2014-07-29T13:20:00Z</dcterms:created>
  <dcterms:modified xsi:type="dcterms:W3CDTF">2026-10-14T06:04:38Z</dcterms:modified>
  <cp:version>1048576</cp:version>
</cp:coreProperties>
</file>