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6FC5BD5A-EB39-4540-8EF4-2D87711DBC10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" i="1" l="1"/>
  <c r="H5" i="1"/>
  <c r="H4" i="1"/>
  <c r="H3" i="1"/>
  <c r="A3" i="1"/>
  <c r="A4" i="1" s="1"/>
  <c r="A5" i="1" s="1"/>
  <c r="A6" i="1" s="1"/>
  <c r="J7" i="1" l="1"/>
</calcChain>
</file>

<file path=xl/sharedStrings.xml><?xml version="1.0" encoding="utf-8"?>
<sst xmlns="http://schemas.openxmlformats.org/spreadsheetml/2006/main" count="26" uniqueCount="21">
  <si>
    <t>№</t>
  </si>
  <si>
    <t>Характеристики товара</t>
  </si>
  <si>
    <t>Ед.изм.</t>
  </si>
  <si>
    <t>шт.</t>
  </si>
  <si>
    <t xml:space="preserve">Кол-во </t>
  </si>
  <si>
    <t>Сумма, руб</t>
  </si>
  <si>
    <t>Цена за ед., руб.</t>
  </si>
  <si>
    <t>Компьютерная розетка SUPRLAN 8P8C /RJ-45/, UTP, Cat.5e, 1 порт 10-0307</t>
  </si>
  <si>
    <t>EX280471RUS, Накопитель SSD M.2 2280 SATA 128GB 3D TLC ExeGate NextPro+ M2UV500TS128 (SATA-III, 22x80mm, 3D TLC)</t>
  </si>
  <si>
    <t>Оперативная память DDR4 8 ГБ (1×8 ГБ) Netac NTBSD4P32SP-08, 3200 МГц, [NTBSD4P32SP-08]</t>
  </si>
  <si>
    <t>Память USB Flash 64 ГБ DEXP PB3264</t>
  </si>
  <si>
    <t>Источник</t>
  </si>
  <si>
    <t>https://www.vseinstrumenti.ru/product/kompyuternaya-rozetka-suprlan-8p8c-rj-45-utp-cat-5e-1-port-10-0307-1369977</t>
  </si>
  <si>
    <t>https://www.dns-shop.ru/product/64e1aac58dcaed20/pamat-usb-flash-64-gb-dexp-pb3264/</t>
  </si>
  <si>
    <t>https://www.xcom-shop.ru/netac_ntbsd4p32sp-08_866646.html?utm_source=admitad_context&amp;utm_medium=cpa&amp;utm_campaign=377340&amp;utm_content=956c6546307347a6d7e65a94924c2c90</t>
  </si>
  <si>
    <t>https://www.chipdip.ru/product/ex280471rus-nakopitel-ssd-m-2-2280-sata-128gb-3d-exegate-8009653011?utm_source=direct&amp;utm_medium=cpc&amp;utm_campaign=Y_brand_exegate&amp;utm_content=Tovary&amp;utm_term=---autotargeting&amp;etext=2202.6VdlSSdWmEsu8Q99IUMlqU95PhOdsW9lunch2g6xv0FknKVpEg7Kpa56hyjCHKBP8wdBIAGc2f3sFiM0YAm2S3KL3HfbsCI9M2h_mVs4yGoHFPIC3SUBZ0yhrLBXrUMqZmlqeGl0cmtuZWxpcnNlYw.33887fbc1e4a4f5854b724c9243d303c08dd3858&amp;yclid=13188684776935522303&amp;ybaip=1</t>
  </si>
  <si>
    <t>Сумма общая</t>
  </si>
  <si>
    <t xml:space="preserve">27.33.13.110 </t>
  </si>
  <si>
    <t>26.20.22.110</t>
  </si>
  <si>
    <t>26.20.22.160</t>
  </si>
  <si>
    <t>ОКПД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</si>
</sst>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u/>
      <sz val="5.5"/>
      <color theme="10"/>
      <name val="Calibri"/>
      <family val="2"/>
      <charset val="204"/>
    </font>
    <font>
      <sz val="16"/>
      <color theme="1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u/>
      <sz val="16"/>
      <color theme="10"/>
      <name val="Calibri"/>
      <family val="2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0" fillId="0" borderId="0" xfId="0" applyBorder="1"/>
    <xf numFmtId="0" fontId="6" fillId="0" borderId="0" xfId="0" applyFont="1" applyFill="1" applyBorder="1" applyAlignment="1">
      <alignment horizontal="center" vertical="center"/>
    </xf>
    <xf numFmtId="2" fontId="10" fillId="0" borderId="1" xfId="1" applyNumberFormat="1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2" fontId="5" fillId="0" borderId="1" xfId="0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/>
    </xf>
    <xf numFmtId="2" fontId="12" fillId="0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Border="1" applyAlignment="1">
      <alignment vertical="center"/>
    </xf>
    <xf numFmtId="0" fontId="8" fillId="0" borderId="0" xfId="1" applyFont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 vertical="center"/>
    </xf>
    <xf numFmtId="0" fontId="9" fillId="0" borderId="0" xfId="0" applyFont="1" applyBorder="1"/>
    <xf numFmtId="2" fontId="9" fillId="0" borderId="0" xfId="0" applyNumberFormat="1" applyFont="1" applyBorder="1"/>
    <xf numFmtId="0" fontId="12" fillId="0" borderId="0" xfId="1" applyFont="1" applyBorder="1" applyAlignment="1" applyProtection="1">
      <alignment horizontal="center" vertical="center" wrapText="1"/>
    </xf>
    <xf numFmtId="2" fontId="13" fillId="0" borderId="4" xfId="1" applyNumberFormat="1" applyFont="1" applyFill="1" applyBorder="1" applyAlignment="1" applyProtection="1">
      <alignment horizontal="center" vertical="center"/>
    </xf>
    <xf numFmtId="2" fontId="11" fillId="0" borderId="5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3" fillId="0" borderId="4" xfId="1" applyFont="1" applyBorder="1" applyAlignment="1" applyProtection="1">
      <alignment horizontal="center" vertical="center" wrapText="1"/>
    </xf>
    <xf numFmtId="0" fontId="11" fillId="0" borderId="5" xfId="1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2" fillId="0" borderId="4" xfId="1" applyFont="1" applyBorder="1" applyAlignment="1" applyProtection="1">
      <alignment horizontal="center" vertical="center" wrapText="1"/>
    </xf>
    <xf numFmtId="0" fontId="12" fillId="0" borderId="5" xfId="1" applyFont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xcom-shop.ru/netac_ntbsd4p32sp-08_866646.html?utm_source=admitad_context&amp;utm_medium=cpa&amp;utm_campaign=377340&amp;utm_content=956c6546307347a6d7e65a94924c2c90" TargetMode="External"/><Relationship Id="rId2" Type="http://schemas.openxmlformats.org/officeDocument/2006/relationships/hyperlink" Target="https://www.dns-shop.ru/product/64e1aac58dcaed20/pamat-usb-flash-64-gb-dexp-pb3264/" TargetMode="External"/><Relationship Id="rId1" Type="http://schemas.openxmlformats.org/officeDocument/2006/relationships/hyperlink" Target="https://www.vseinstrumenti.ru/product/kompyuternaya-rozetka-suprlan-8p8c-rj-45-utp-cat-5e-1-port-10-0307-1369977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"/>
  <sheetViews>
    <sheetView tabSelected="1" topLeftCell="B1" zoomScale="50" zoomScaleNormal="50" workbookViewId="0">
      <selection activeCell="B8" sqref="B8"/>
    </sheetView>
  </sheetViews>
  <sheetFormatPr defaultRowHeight="15" x14ac:dyDescent="0.25"/>
  <cols>
    <col min="2" max="2" width="71.28515625" customWidth="1"/>
    <col min="3" max="3" width="11.42578125" customWidth="1"/>
    <col min="4" max="4" width="21" customWidth="1"/>
    <col min="5" max="5" width="75" customWidth="1"/>
    <col min="6" max="6" width="50.42578125" customWidth="1"/>
    <col min="7" max="7" width="47.7109375" customWidth="1"/>
    <col min="8" max="8" width="29.140625" customWidth="1"/>
    <col min="9" max="9" width="34.85546875" customWidth="1"/>
    <col min="10" max="10" width="30.5703125" customWidth="1"/>
    <col min="11" max="11" width="33.85546875" customWidth="1"/>
  </cols>
  <sheetData>
    <row r="1" spans="1:11" ht="32.25" customHeight="1" x14ac:dyDescent="0.25">
      <c r="A1" s="27" t="s">
        <v>0</v>
      </c>
      <c r="B1" s="27" t="s">
        <v>1</v>
      </c>
      <c r="C1" s="27" t="s">
        <v>2</v>
      </c>
      <c r="D1" s="28" t="s">
        <v>4</v>
      </c>
      <c r="E1" s="27" t="s">
        <v>6</v>
      </c>
      <c r="F1" s="27"/>
      <c r="G1" s="30"/>
      <c r="H1" s="21" t="s">
        <v>5</v>
      </c>
      <c r="I1" s="12"/>
      <c r="J1" s="12"/>
      <c r="K1" s="1"/>
    </row>
    <row r="2" spans="1:11" ht="66.75" customHeight="1" x14ac:dyDescent="0.25">
      <c r="A2" s="27"/>
      <c r="B2" s="27"/>
      <c r="C2" s="27"/>
      <c r="D2" s="29"/>
      <c r="E2" s="11" t="s">
        <v>6</v>
      </c>
      <c r="F2" s="31" t="s">
        <v>11</v>
      </c>
      <c r="G2" s="32"/>
      <c r="H2" s="22"/>
      <c r="I2" s="18" t="s">
        <v>20</v>
      </c>
      <c r="J2" s="14"/>
    </row>
    <row r="3" spans="1:11" ht="66.75" customHeight="1" x14ac:dyDescent="0.25">
      <c r="A3" s="4" t="e">
        <f>SUM(#REF!,1)</f>
        <v>#REF!</v>
      </c>
      <c r="B3" s="8" t="s">
        <v>7</v>
      </c>
      <c r="C3" s="4" t="s">
        <v>3</v>
      </c>
      <c r="D3" s="5">
        <v>10</v>
      </c>
      <c r="E3" s="11">
        <v>135</v>
      </c>
      <c r="F3" s="25" t="s">
        <v>12</v>
      </c>
      <c r="G3" s="26"/>
      <c r="H3" s="3">
        <f t="shared" ref="H3:H6" si="0">MMULT(D3,E3)</f>
        <v>1350</v>
      </c>
      <c r="I3" s="13" t="s">
        <v>17</v>
      </c>
      <c r="J3" s="14"/>
    </row>
    <row r="4" spans="1:11" ht="142.5" customHeight="1" x14ac:dyDescent="0.25">
      <c r="A4" s="4" t="e">
        <f t="shared" ref="A4:A5" si="1">SUM(A3,1)</f>
        <v>#REF!</v>
      </c>
      <c r="B4" s="8" t="s">
        <v>8</v>
      </c>
      <c r="C4" s="4" t="s">
        <v>3</v>
      </c>
      <c r="D4" s="5">
        <v>15</v>
      </c>
      <c r="E4" s="11">
        <v>3110</v>
      </c>
      <c r="F4" s="25" t="s">
        <v>15</v>
      </c>
      <c r="G4" s="26"/>
      <c r="H4" s="3">
        <f t="shared" si="0"/>
        <v>46650</v>
      </c>
      <c r="I4" s="13" t="s">
        <v>18</v>
      </c>
      <c r="J4" s="14"/>
    </row>
    <row r="5" spans="1:11" ht="66.75" customHeight="1" x14ac:dyDescent="0.25">
      <c r="A5" s="4" t="e">
        <f t="shared" si="1"/>
        <v>#REF!</v>
      </c>
      <c r="B5" s="8" t="s">
        <v>9</v>
      </c>
      <c r="C5" s="4" t="s">
        <v>3</v>
      </c>
      <c r="D5" s="5">
        <v>10</v>
      </c>
      <c r="E5" s="11">
        <v>6368</v>
      </c>
      <c r="F5" s="25" t="s">
        <v>14</v>
      </c>
      <c r="G5" s="26"/>
      <c r="H5" s="3">
        <f t="shared" si="0"/>
        <v>63680</v>
      </c>
      <c r="I5" s="13" t="s">
        <v>19</v>
      </c>
      <c r="J5" s="14"/>
    </row>
    <row r="6" spans="1:11" ht="53.25" customHeight="1" x14ac:dyDescent="0.25">
      <c r="A6" s="4" t="e">
        <f>SUM(#REF!,1)</f>
        <v>#REF!</v>
      </c>
      <c r="B6" s="8" t="s">
        <v>10</v>
      </c>
      <c r="C6" s="4" t="s">
        <v>3</v>
      </c>
      <c r="D6" s="9">
        <v>3</v>
      </c>
      <c r="E6" s="10">
        <v>699</v>
      </c>
      <c r="F6" s="19" t="s">
        <v>13</v>
      </c>
      <c r="G6" s="20"/>
      <c r="H6" s="3">
        <f t="shared" si="0"/>
        <v>2097</v>
      </c>
      <c r="I6" s="13" t="s">
        <v>18</v>
      </c>
      <c r="J6" s="15"/>
    </row>
    <row r="7" spans="1:11" ht="90" customHeight="1" x14ac:dyDescent="0.3">
      <c r="I7" s="6" t="s">
        <v>16</v>
      </c>
      <c r="J7" s="7">
        <f>SUM(H3:H6)</f>
        <v>113777</v>
      </c>
    </row>
    <row r="8" spans="1:11" ht="65.25" customHeight="1" x14ac:dyDescent="0.35">
      <c r="B8" s="2"/>
      <c r="H8" s="1"/>
      <c r="I8" s="16"/>
      <c r="J8" s="17"/>
      <c r="K8" s="1"/>
    </row>
    <row r="9" spans="1:11" ht="22.5" x14ac:dyDescent="0.3">
      <c r="H9" s="1"/>
      <c r="I9" s="23"/>
      <c r="J9" s="24"/>
      <c r="K9" s="1"/>
    </row>
  </sheetData>
  <mergeCells count="12">
    <mergeCell ref="A1:A2"/>
    <mergeCell ref="B1:B2"/>
    <mergeCell ref="C1:C2"/>
    <mergeCell ref="D1:D2"/>
    <mergeCell ref="E1:G1"/>
    <mergeCell ref="F2:G2"/>
    <mergeCell ref="F6:G6"/>
    <mergeCell ref="H1:H2"/>
    <mergeCell ref="I9:J9"/>
    <mergeCell ref="F3:G3"/>
    <mergeCell ref="F4:G4"/>
    <mergeCell ref="F5:G5"/>
  </mergeCells>
  <hyperlinks>
    <hyperlink ref="F3" r:id="rId1" xr:uid="{00000000-0004-0000-0000-000003000000}"/>
    <hyperlink ref="F6" r:id="rId2" xr:uid="{00000000-0004-0000-0000-000007000000}"/>
    <hyperlink ref="F5" r:id="rId3" xr:uid="{00000000-0004-0000-0000-000008000000}"/>
    <hyperlink ref="F4" display="https://www.chipdip.ru/product/ex280471rus-nakopitel-ssd-m-2-2280-sata-128gb-3d-exegate-8009653011?utm_source=direct&amp;utm_medium=cpc&amp;utm_campaign=Y_brand_exegate&amp;utm_content=Tovary&amp;utm_term=---autotargeting&amp;etext=2202.6VdlSSdWmEsu8Q99IUMlqU95PhOdsW9lunch2g" xr:uid="{00000000-0004-0000-0000-000009000000}"/>
  </hyperlinks>
  <pageMargins left="0.70866141732283472" right="0.70866141732283472" top="0.74803149606299213" bottom="0.74803149606299213" header="0.31496062992125984" footer="0.31496062992125984"/>
  <pageSetup paperSize="9" scale="34" fitToHeight="0" orientation="landscape" horizontalDpi="180" verticalDpi="18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2026-10-28T05:28:55Z</dcterms:modified>
</cp:coreProperties>
</file>