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35" windowWidth="20955" windowHeight="9600"/>
  </bookViews>
  <sheets>
    <sheet name="Лист1" sheetId="1" r:id="rId1"/>
  </sheets>
  <definedNames>
    <definedName name="_xlnm.Print_Area" localSheetId="0">Лист1!$A$1:$AF$10</definedName>
  </definedNames>
  <calcPr calcId="145621" fullPrecision="0"/>
</workbook>
</file>

<file path=xl/calcChain.xml><?xml version="1.0" encoding="utf-8"?>
<calcChain xmlns="http://schemas.openxmlformats.org/spreadsheetml/2006/main">
  <c r="AE9" i="1" l="1"/>
  <c r="AF9" i="1" l="1"/>
  <c r="AF10" i="1" s="1"/>
  <c r="AC9" i="1"/>
  <c r="AD9" i="1" s="1"/>
</calcChain>
</file>

<file path=xl/sharedStrings.xml><?xml version="1.0" encoding="utf-8"?>
<sst xmlns="http://schemas.openxmlformats.org/spreadsheetml/2006/main" count="72" uniqueCount="51">
  <si>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</si>
  <si>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</si>
  <si>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Используемый метод определения НМЦК 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</si>
  <si>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№567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</si>
  <si>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</si>
  <si>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</si>
  <si>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</si>
  <si>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</si>
  <si>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</si>
  <si>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</si>
  <si>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</si>
  <si>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</si>
  <si>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</si>
  <si>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</si>
  <si>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</si>
  <si>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</si>
  <si>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</si>
  <si>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</si>
  <si>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</si>
  <si>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</si>
  <si>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</si>
  <si>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</si>
  <si>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</si>
  <si>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</si>
  <si>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</si>
  <si>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</si>
  <si>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</si>
  <si>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</si>
  <si>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Средняя цена (руб.)</t>
  </si>
  <si>
    <t>НМЦК (рын)</t>
  </si>
  <si>
    <t>Цена (руб.)</t>
  </si>
  <si>
    <t>На основании проведенного анализа рынка и расчетов, НМЦК составляет:</t>
  </si>
  <si>
    <t xml:space="preserve">38.21.10.000 </t>
  </si>
  <si>
    <t>усл.</t>
  </si>
  <si>
    <t>Источник 3 (Вх от 30.07.2026 № 039689)</t>
  </si>
  <si>
    <t>Источник 4 (Вх от 30.07.2026 № 039601)</t>
  </si>
  <si>
    <t>Источник 1 (Вх от  24.09..2026 № 047077)</t>
  </si>
  <si>
    <t>Источник 2 (Вх от 24.09.2026 № 047074)</t>
  </si>
  <si>
    <t>Источник 5 (Вх от 24.09.2026 № 047072)</t>
  </si>
  <si>
    <t>Исходя из полученной информации, для определения однородности совокупности значений выявленных цен, определим коэффициент вариации:</t>
  </si>
  <si>
    <t>где:</t>
  </si>
  <si>
    <t>V - коэффициент вариации;</t>
  </si>
  <si>
    <t xml:space="preserve"> - среднее квадратичное отклонение;</t>
  </si>
  <si>
    <t xml:space="preserve"> - цена единицы товара, работы, услуги, указанная в источнике с номером i;</t>
  </si>
  <si>
    <t>&lt;ц&gt; - средняя арифметическая величина цены единицы товара, работы, услуги;</t>
  </si>
  <si>
    <t>n - количество значений, используемых в расчете.</t>
  </si>
  <si>
    <t xml:space="preserve">Коэффициент вариации </t>
  </si>
  <si>
    <t>Совокупность значений, используемых в расчете, при определении НМЦК признается однородной, т.к., коэффициенты вариации цен не превышают 33%</t>
  </si>
  <si>
    <t>Во избежание сговора участников закупки и нарушения ст.11 Федерального закона №135-ФЗ от 26.07.2006г. «О защите конкуренции», Государственный заказчик не указывает сведения о потенциальных поставщиках сделавших коммерческие предложения. Данные сведения хранятся у Государственного заказчика.</t>
  </si>
  <si>
    <t xml:space="preserve">Услуги по сбору, транспортированиюи и  утилизации списанной оргтехники и их комплектующих </t>
  </si>
  <si>
    <t>Услуги по утилизации списанной оргтехники, компьютерной, офисной техники и их комплектующих  ИКЗ: 26175360573547536010010030000000000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</si>
</sst>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0" x14ac:knownFonts="1">
    <font>
      <sz val="11"/>
      <color indexed="64"/>
      <name val="Calibri"/>
    </font>
    <font>
      <sz val="11"/>
      <color indexed="64"/>
      <name val="Times New Roman"/>
      <family val="1"/>
      <charset val="204"/>
    </font>
    <font>
      <sz val="16"/>
      <color indexed="64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4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8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top" wrapText="1"/>
    </xf>
    <xf numFmtId="2" fontId="3" fillId="0" borderId="2" xfId="0" applyNumberFormat="1" applyFont="1" applyBorder="1" applyAlignment="1">
      <alignment vertical="top"/>
    </xf>
    <xf numFmtId="4" fontId="3" fillId="0" borderId="2" xfId="0" applyNumberFormat="1" applyFont="1" applyBorder="1" applyAlignment="1">
      <alignment horizontal="center" vertical="center" wrapText="1"/>
    </xf>
    <xf numFmtId="10" fontId="3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Font="1" applyAlignment="1">
      <alignment vertical="top"/>
    </xf>
    <xf numFmtId="2" fontId="4" fillId="0" borderId="0" xfId="0" applyNumberFormat="1" applyFont="1"/>
    <xf numFmtId="0" fontId="4" fillId="0" borderId="0" xfId="0" applyFont="1"/>
    <xf numFmtId="0" fontId="0" fillId="0" borderId="0" xfId="0" applyFont="1" applyAlignment="1"/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7" fillId="0" borderId="0" xfId="0" applyFont="1"/>
    <xf numFmtId="2" fontId="0" fillId="0" borderId="0" xfId="0" applyNumberFormat="1" applyAlignment="1">
      <alignment vertical="top"/>
    </xf>
    <xf numFmtId="0" fontId="0" fillId="0" borderId="0" xfId="0" applyFont="1"/>
    <xf numFmtId="4" fontId="8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0" fillId="0" borderId="0" xfId="0" applyFont="1" applyFill="1" applyAlignment="1"/>
    <xf numFmtId="0" fontId="0" fillId="0" borderId="0" xfId="0" applyFont="1" applyFill="1"/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42183</xdr:colOff>
      <xdr:row>7</xdr:row>
      <xdr:rowOff>85724</xdr:rowOff>
    </xdr:from>
    <xdr:to>
      <xdr:col>32</xdr:col>
      <xdr:colOff>13609</xdr:colOff>
      <xdr:row>7</xdr:row>
      <xdr:rowOff>598715</xdr:rowOff>
    </xdr:to>
    <xdr:pic>
      <xdr:nvPicPr>
        <xdr:cNvPr id="5" name="Изображение 2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12941754" y="4222295"/>
          <a:ext cx="1495426" cy="51299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123824</xdr:colOff>
      <xdr:row>7</xdr:row>
      <xdr:rowOff>76198</xdr:rowOff>
    </xdr:from>
    <xdr:to>
      <xdr:col>28</xdr:col>
      <xdr:colOff>1292678</xdr:colOff>
      <xdr:row>7</xdr:row>
      <xdr:rowOff>612321</xdr:rowOff>
    </xdr:to>
    <xdr:pic>
      <xdr:nvPicPr>
        <xdr:cNvPr id="6" name="Picture 2"/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9621610" y="4212769"/>
          <a:ext cx="1168854" cy="53612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17689</xdr:colOff>
      <xdr:row>7</xdr:row>
      <xdr:rowOff>125185</xdr:rowOff>
    </xdr:from>
    <xdr:to>
      <xdr:col>29</xdr:col>
      <xdr:colOff>1034143</xdr:colOff>
      <xdr:row>7</xdr:row>
      <xdr:rowOff>557895</xdr:rowOff>
    </xdr:to>
    <xdr:pic>
      <xdr:nvPicPr>
        <xdr:cNvPr id="7" name="Picture 1"/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10889796" y="4261756"/>
          <a:ext cx="1016454" cy="43271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6</xdr:col>
      <xdr:colOff>247650</xdr:colOff>
      <xdr:row>10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4905375" y="438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0</xdr:col>
      <xdr:colOff>0</xdr:colOff>
      <xdr:row>11</xdr:row>
      <xdr:rowOff>0</xdr:rowOff>
    </xdr:from>
    <xdr:to>
      <xdr:col>1</xdr:col>
      <xdr:colOff>123825</xdr:colOff>
      <xdr:row>13</xdr:row>
      <xdr:rowOff>0</xdr:rowOff>
    </xdr:to>
    <xdr:pic>
      <xdr:nvPicPr>
        <xdr:cNvPr id="15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857750"/>
          <a:ext cx="15144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1</xdr:col>
      <xdr:colOff>514350</xdr:colOff>
      <xdr:row>17</xdr:row>
      <xdr:rowOff>0</xdr:rowOff>
    </xdr:to>
    <xdr:pic>
      <xdr:nvPicPr>
        <xdr:cNvPr id="16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934075"/>
          <a:ext cx="16954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152400</xdr:colOff>
      <xdr:row>17</xdr:row>
      <xdr:rowOff>228600</xdr:rowOff>
    </xdr:to>
    <xdr:pic>
      <xdr:nvPicPr>
        <xdr:cNvPr id="17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276975"/>
          <a:ext cx="1524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1</xdr:col>
      <xdr:colOff>123825</xdr:colOff>
      <xdr:row>23</xdr:row>
      <xdr:rowOff>0</xdr:rowOff>
    </xdr:to>
    <xdr:pic>
      <xdr:nvPicPr>
        <xdr:cNvPr id="18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38975"/>
          <a:ext cx="15144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1</xdr:col>
      <xdr:colOff>552450</xdr:colOff>
      <xdr:row>26</xdr:row>
      <xdr:rowOff>0</xdr:rowOff>
    </xdr:to>
    <xdr:pic>
      <xdr:nvPicPr>
        <xdr:cNvPr id="19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10475"/>
          <a:ext cx="16954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abSelected="1" zoomScale="85" zoomScaleNormal="85" workbookViewId="0">
      <selection activeCell="C5" sqref="C5:AF5"/>
    </sheetView>
  </sheetViews>
  <sheetFormatPr defaultColWidth="9" defaultRowHeight="15" x14ac:dyDescent="0.25"/>
  <cols>
    <col min="1" max="1" width="6.28515625" customWidth="1"/>
    <col min="2" max="2" width="20.85546875" bestFit="1" customWidth="1"/>
    <col min="3" max="3" width="16.42578125" customWidth="1"/>
    <col min="4" max="4" width="14.7109375" customWidth="1"/>
    <col min="5" max="5" width="10.42578125" customWidth="1"/>
    <col min="6" max="6" width="8.85546875" customWidth="1"/>
    <col min="7" max="7" width="17.42578125" style="1" customWidth="1"/>
    <col min="8" max="8" width="16.7109375" style="1" customWidth="1"/>
    <col min="9" max="10" width="19" style="1" customWidth="1"/>
    <col min="11" max="11" width="16.85546875" style="1" customWidth="1"/>
    <col min="12" max="28" width="22" style="1" hidden="1" bestFit="1" customWidth="1"/>
    <col min="29" max="29" width="19.42578125" style="1" customWidth="1"/>
    <col min="30" max="30" width="16.28515625" style="1" customWidth="1"/>
    <col min="31" max="31" width="13.85546875" style="1" customWidth="1"/>
    <col min="32" max="32" width="22.85546875" customWidth="1"/>
    <col min="33" max="33" width="18.42578125" bestFit="1" customWidth="1"/>
    <col min="34" max="1027" width="9.140625" bestFit="1" customWidth="1"/>
  </cols>
  <sheetData>
    <row r="1" spans="1:32" ht="15" customHeight="1" x14ac:dyDescent="0.25">
      <c r="A1" s="2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2" ht="41.1" customHeight="1" x14ac:dyDescent="0.3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</row>
    <row r="3" spans="1:32" ht="15" customHeight="1" x14ac:dyDescent="0.25">
      <c r="A3" s="2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2" x14ac:dyDescent="0.2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4"/>
      <c r="AD4" s="3"/>
      <c r="AE4" s="3"/>
    </row>
    <row r="5" spans="1:32" ht="27" customHeight="1" x14ac:dyDescent="0.25">
      <c r="A5" s="43" t="s">
        <v>1</v>
      </c>
      <c r="B5" s="43"/>
      <c r="C5" s="44" t="s">
        <v>50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</row>
    <row r="6" spans="1:32" ht="45" customHeight="1" x14ac:dyDescent="0.25">
      <c r="A6" s="43" t="s">
        <v>2</v>
      </c>
      <c r="B6" s="43"/>
      <c r="C6" s="47" t="s">
        <v>3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</row>
    <row r="7" spans="1:32" ht="45" x14ac:dyDescent="0.25">
      <c r="A7" s="43" t="s">
        <v>4</v>
      </c>
      <c r="B7" s="43" t="s">
        <v>5</v>
      </c>
      <c r="C7" s="43"/>
      <c r="D7" s="41" t="s">
        <v>6</v>
      </c>
      <c r="E7" s="43" t="s">
        <v>7</v>
      </c>
      <c r="F7" s="41" t="s">
        <v>8</v>
      </c>
      <c r="G7" s="16" t="s">
        <v>36</v>
      </c>
      <c r="H7" s="16" t="s">
        <v>37</v>
      </c>
      <c r="I7" s="16" t="s">
        <v>34</v>
      </c>
      <c r="J7" s="16" t="s">
        <v>35</v>
      </c>
      <c r="K7" s="16" t="s">
        <v>38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  <c r="S7" s="5" t="s">
        <v>16</v>
      </c>
      <c r="T7" s="5" t="s">
        <v>17</v>
      </c>
      <c r="U7" s="5" t="s">
        <v>18</v>
      </c>
      <c r="V7" s="5" t="s">
        <v>19</v>
      </c>
      <c r="W7" s="5" t="s">
        <v>20</v>
      </c>
      <c r="X7" s="5" t="s">
        <v>21</v>
      </c>
      <c r="Y7" s="5" t="s">
        <v>22</v>
      </c>
      <c r="Z7" s="5" t="s">
        <v>23</v>
      </c>
      <c r="AA7" s="5" t="s">
        <v>24</v>
      </c>
      <c r="AB7" s="5" t="s">
        <v>25</v>
      </c>
      <c r="AC7" s="6" t="s">
        <v>26</v>
      </c>
      <c r="AD7" s="6" t="s">
        <v>27</v>
      </c>
      <c r="AE7" s="41" t="s">
        <v>28</v>
      </c>
      <c r="AF7" s="7" t="s">
        <v>29</v>
      </c>
    </row>
    <row r="8" spans="1:32" ht="51" customHeight="1" x14ac:dyDescent="0.25">
      <c r="A8" s="43"/>
      <c r="B8" s="43"/>
      <c r="C8" s="43"/>
      <c r="D8" s="41"/>
      <c r="E8" s="43"/>
      <c r="F8" s="41"/>
      <c r="G8" s="5" t="s">
        <v>30</v>
      </c>
      <c r="H8" s="5" t="s">
        <v>30</v>
      </c>
      <c r="I8" s="5" t="s">
        <v>30</v>
      </c>
      <c r="J8" s="5" t="s">
        <v>30</v>
      </c>
      <c r="K8" s="5" t="s">
        <v>30</v>
      </c>
      <c r="L8" s="5" t="s">
        <v>30</v>
      </c>
      <c r="M8" s="5" t="s">
        <v>30</v>
      </c>
      <c r="N8" s="5" t="s">
        <v>30</v>
      </c>
      <c r="O8" s="5" t="s">
        <v>30</v>
      </c>
      <c r="P8" s="5" t="s">
        <v>30</v>
      </c>
      <c r="Q8" s="5" t="s">
        <v>30</v>
      </c>
      <c r="R8" s="5" t="s">
        <v>30</v>
      </c>
      <c r="S8" s="5" t="s">
        <v>30</v>
      </c>
      <c r="T8" s="5" t="s">
        <v>30</v>
      </c>
      <c r="U8" s="5" t="s">
        <v>30</v>
      </c>
      <c r="V8" s="5" t="s">
        <v>30</v>
      </c>
      <c r="W8" s="5" t="s">
        <v>30</v>
      </c>
      <c r="X8" s="5" t="s">
        <v>30</v>
      </c>
      <c r="Y8" s="5" t="s">
        <v>30</v>
      </c>
      <c r="Z8" s="5" t="s">
        <v>30</v>
      </c>
      <c r="AA8" s="5" t="s">
        <v>30</v>
      </c>
      <c r="AB8" s="5" t="s">
        <v>30</v>
      </c>
      <c r="AC8" s="8"/>
      <c r="AD8" s="8"/>
      <c r="AE8" s="41"/>
      <c r="AF8" s="9"/>
    </row>
    <row r="9" spans="1:32" ht="63" customHeight="1" x14ac:dyDescent="0.25">
      <c r="A9" s="12">
        <v>1</v>
      </c>
      <c r="B9" s="36" t="s">
        <v>49</v>
      </c>
      <c r="C9" s="37"/>
      <c r="D9" s="14" t="s">
        <v>32</v>
      </c>
      <c r="E9" s="13" t="s">
        <v>33</v>
      </c>
      <c r="F9" s="17">
        <v>1</v>
      </c>
      <c r="G9" s="18">
        <v>170790</v>
      </c>
      <c r="H9" s="18">
        <v>210800</v>
      </c>
      <c r="I9" s="15">
        <v>250500</v>
      </c>
      <c r="J9" s="15">
        <v>250480</v>
      </c>
      <c r="K9" s="18">
        <v>150528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0">
        <f>_xlfn.STDEV.S(G9:K9)</f>
        <v>45543.19</v>
      </c>
      <c r="AD9" s="11">
        <f>AC9/AE9</f>
        <v>0.22040000000000001</v>
      </c>
      <c r="AE9" s="10">
        <f>AVERAGE(G9:K9)</f>
        <v>206619.6</v>
      </c>
      <c r="AF9" s="10">
        <f>AE9*F9</f>
        <v>206619.6</v>
      </c>
    </row>
    <row r="10" spans="1:32" ht="25.5" customHeight="1" x14ac:dyDescent="0.25">
      <c r="A10" s="38" t="s">
        <v>31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40"/>
      <c r="AF10" s="10">
        <f>SUM(AF9:AF9)</f>
        <v>206619.6</v>
      </c>
    </row>
    <row r="11" spans="1:32" x14ac:dyDescent="0.25">
      <c r="A11" s="19" t="s">
        <v>39</v>
      </c>
      <c r="B11" s="19"/>
      <c r="C11" s="19"/>
      <c r="D11" s="19"/>
      <c r="E11" s="19"/>
      <c r="F11" s="19"/>
      <c r="G11" s="19"/>
      <c r="H11" s="19"/>
      <c r="I11" s="20"/>
      <c r="J11" s="20"/>
      <c r="K11" s="20"/>
      <c r="L11" s="20"/>
      <c r="M11" s="20"/>
      <c r="N11" s="20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2"/>
    </row>
    <row r="12" spans="1:32" x14ac:dyDescent="0.25">
      <c r="A12" s="23"/>
      <c r="B12" s="23"/>
      <c r="C12" s="23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2"/>
    </row>
    <row r="13" spans="1:32" x14ac:dyDescent="0.25">
      <c r="A13" s="23"/>
      <c r="B13" s="23"/>
      <c r="C13" s="23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2"/>
    </row>
    <row r="14" spans="1:32" x14ac:dyDescent="0.25">
      <c r="A14" s="24" t="s">
        <v>40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2"/>
    </row>
    <row r="15" spans="1:32" x14ac:dyDescent="0.25">
      <c r="A15" s="24" t="s">
        <v>41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1"/>
      <c r="AA15" s="21"/>
      <c r="AB15" s="21"/>
      <c r="AC15" s="22"/>
    </row>
    <row r="16" spans="1:32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AC16"/>
    </row>
    <row r="17" spans="1:29" x14ac:dyDescent="0.25">
      <c r="A17" s="20"/>
      <c r="B17" s="20"/>
      <c r="C17" s="26" t="s">
        <v>42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Z17" s="27"/>
      <c r="AC17"/>
    </row>
    <row r="18" spans="1:29" x14ac:dyDescent="0.25">
      <c r="A18" s="24" t="s">
        <v>43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9"/>
      <c r="AC18"/>
    </row>
    <row r="19" spans="1:29" x14ac:dyDescent="0.25">
      <c r="A19" s="24" t="s">
        <v>44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AC19"/>
    </row>
    <row r="20" spans="1:29" x14ac:dyDescent="0.25">
      <c r="A20" s="24" t="s">
        <v>45</v>
      </c>
      <c r="B20" s="28"/>
      <c r="C20" s="28"/>
      <c r="D20" s="28"/>
      <c r="E20" s="28"/>
      <c r="F20" s="28"/>
      <c r="G20" s="28"/>
      <c r="H20" s="28"/>
      <c r="I20" s="28"/>
      <c r="J20" s="30"/>
      <c r="K20" s="28"/>
      <c r="L20" s="28"/>
      <c r="M20" s="28"/>
      <c r="N20" s="28"/>
      <c r="AC20"/>
    </row>
    <row r="21" spans="1:29" x14ac:dyDescent="0.25">
      <c r="A21" s="34" t="s">
        <v>46</v>
      </c>
      <c r="B21" s="34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AC21"/>
    </row>
    <row r="22" spans="1:29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AC22"/>
    </row>
    <row r="23" spans="1:29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AC23"/>
    </row>
    <row r="24" spans="1:29" x14ac:dyDescent="0.25">
      <c r="A24" s="31" t="s">
        <v>47</v>
      </c>
      <c r="B24" s="32"/>
      <c r="C24" s="32"/>
      <c r="D24" s="32"/>
      <c r="E24" s="33"/>
      <c r="F24" s="33"/>
      <c r="G24" s="33"/>
      <c r="H24" s="33"/>
      <c r="I24" s="33"/>
      <c r="J24" s="33"/>
      <c r="K24" s="33"/>
      <c r="L24" s="33"/>
      <c r="M24" s="33"/>
      <c r="N24" s="33"/>
      <c r="AC24"/>
    </row>
    <row r="25" spans="1:29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AC25"/>
    </row>
    <row r="26" spans="1:29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AC26"/>
    </row>
    <row r="27" spans="1:29" x14ac:dyDescent="0.25">
      <c r="A27" s="35" t="s">
        <v>48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AC27"/>
    </row>
    <row r="28" spans="1:29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AC28"/>
    </row>
  </sheetData>
  <mergeCells count="15">
    <mergeCell ref="A2:AF2"/>
    <mergeCell ref="A5:B5"/>
    <mergeCell ref="C5:AF5"/>
    <mergeCell ref="A6:B6"/>
    <mergeCell ref="C6:AF6"/>
    <mergeCell ref="A21:B21"/>
    <mergeCell ref="A27:N28"/>
    <mergeCell ref="B9:C9"/>
    <mergeCell ref="A10:AE10"/>
    <mergeCell ref="AE7:AE8"/>
    <mergeCell ref="A7:A8"/>
    <mergeCell ref="B7:C8"/>
    <mergeCell ref="D7:D8"/>
    <mergeCell ref="E7:E8"/>
    <mergeCell ref="F7:F8"/>
  </mergeCells>
  <pageMargins left="0.23622047244094491" right="0.23622047244094491" top="3.937007874015748E-2" bottom="0.19685039370078741" header="0.51181102362204722" footer="0.51181102362204722"/>
  <pageSetup paperSize="9" scale="6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Стасюк Николай Романович</dc:creator>
  <cp:lastModifiedBy>Гладких Нина Александровна</cp:lastModifiedBy>
  <cp:revision>1</cp:revision>
  <cp:lastPrinted>2026-09-24T01:22:16Z</cp:lastPrinted>
  <dcterms:created xsi:type="dcterms:W3CDTF">2022-04-26T06:30:09Z</dcterms:created>
  <dcterms:modified xsi:type="dcterms:W3CDTF">2026-10-15T01:11:25Z</dcterms:modified>
</cp:coreProperties>
</file>